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465" activeTab="0"/>
  </bookViews>
  <sheets>
    <sheet name="Базовый уровень опер расх" sheetId="1" r:id="rId1"/>
    <sheet name="неподконтроьные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xlfn.IFERROR" hidden="1">#NAME?</definedName>
    <definedName name="CHOK">'[10]расчет НВВ РСК по RAB'!$A$8:$A$12</definedName>
    <definedName name="cv" localSheetId="0" hidden="1">{"'D'!$A$1:$E$13"}</definedName>
    <definedName name="cv" localSheetId="1" hidden="1">{"'D'!$A$1:$E$13"}</definedName>
    <definedName name="cv" hidden="1">{"'D'!$A$1:$E$13"}</definedName>
    <definedName name="HTML_CodePage" hidden="1">1251</definedName>
    <definedName name="HTML_Control" localSheetId="0" hidden="1">{"'D'!$A$1:$E$13"}</definedName>
    <definedName name="HTML_Control" localSheetId="1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P1_dip" hidden="1">'[3]FST5'!$G$167:$G$172,'[3]FST5'!$G$174:$G$175,'[3]FST5'!$G$177:$G$180,'[3]FST5'!$G$182,'[3]FST5'!$G$184:$G$188,'[3]FST5'!$G$190,'[3]FST5'!$G$192:$G$194</definedName>
    <definedName name="P1_eso" hidden="1">'[4]FST5'!$G$167:$G$172,'[4]FST5'!$G$174:$G$175,'[4]FST5'!$G$177:$G$180,'[4]FST5'!$G$182,'[4]FST5'!$G$184:$G$188,'[4]FST5'!$G$190,'[4]FST5'!$G$192:$G$194</definedName>
    <definedName name="P1_ESO_PROT" hidden="1">#REF!,#REF!,#REF!,#REF!,#REF!,#REF!,#REF!,#REF!</definedName>
    <definedName name="P1_net" hidden="1">'[4]FST5'!$G$118:$G$123,'[4]FST5'!$G$125:$G$126,'[4]FST5'!$G$128:$G$131,'[4]FST5'!$G$133,'[4]FST5'!$G$135:$G$139,'[4]FST5'!$G$141,'[4]FST5'!$G$143:$G$145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CORR" hidden="1">#REF!,#REF!,#REF!,#REF!,#REF!,#REF!,#REF!</definedName>
    <definedName name="P1_SCOPE_DOP" hidden="1">'[5]Регионы'!#REF!,'[5]Регионы'!#REF!,'[5]Регионы'!#REF!,'[5]Регионы'!#REF!,'[5]Регионы'!#REF!,'[5]Регионы'!#REF!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'[6]перекрестка'!$J$42:$K$46,'[6]перекрестка'!$J$49,'[6]перекрестка'!$J$50:$K$54,'[6]перекрестка'!$J$55,'[6]перекрестка'!$J$56:$K$60,'[6]перекрестка'!$J$62:$K$66</definedName>
    <definedName name="P1_T16?axis?R?ДОГОВОР" hidden="1">'[7]16'!$E$76:$M$76,'[7]16'!$E$8:$M$8,'[7]16'!$E$12:$M$12,'[7]16'!$E$52:$M$52,'[7]16'!$E$16:$M$16,'[7]16'!$E$64:$M$64,'[7]16'!$E$84:$M$85,'[7]16'!$E$48:$M$48,'[7]16'!$E$80:$M$80,'[7]16'!$E$72:$M$72,'[7]16'!$E$44:$M$44</definedName>
    <definedName name="P1_T16?axis?R?ДОГОВОР?" hidden="1">'[7]16'!$A$76,'[7]16'!$A$84:$A$85,'[7]16'!$A$72,'[7]16'!$A$80,'[7]16'!$A$68,'[7]16'!$A$64,'[7]16'!$A$60,'[7]16'!$A$56,'[7]16'!$A$52,'[7]16'!$A$48,'[7]16'!$A$44,'[7]16'!$A$40,'[7]16'!$A$36,'[7]16'!$A$32,'[7]16'!$A$28,'[7]16'!$A$24,'[7]16'!$A$20</definedName>
    <definedName name="P1_T16?L1" hidden="1">'[7]16'!$A$74:$M$74,'[7]16'!$A$14:$M$14,'[7]16'!$A$10:$M$10,'[7]16'!$A$50:$M$50,'[7]16'!$A$6:$M$6,'[7]16'!$A$62:$M$62,'[7]16'!$A$78:$M$78,'[7]16'!$A$46:$M$46,'[7]16'!$A$82:$M$82,'[7]16'!$A$70:$M$70,'[7]16'!$A$42:$M$42</definedName>
    <definedName name="P1_T16?L1.x" hidden="1">'[7]16'!$A$76:$M$76,'[7]16'!$A$16:$M$16,'[7]16'!$A$12:$M$12,'[7]16'!$A$52:$M$52,'[7]16'!$A$8:$M$8,'[7]16'!$A$64:$M$64,'[7]16'!$A$80:$M$80,'[7]16'!$A$48:$M$48,'[7]16'!$A$84:$M$85,'[7]16'!$A$72:$M$72,'[7]16'!$A$44:$M$44</definedName>
    <definedName name="P1_T16_Protect" hidden="1">'[6]16'!$G$10:$K$14,'[6]16'!$G$17:$K$17,'[6]16'!$G$20:$K$20,'[6]16'!$G$23:$K$23,'[6]16'!$G$26:$K$26,'[6]16'!$G$29:$K$29,'[6]16'!$G$33:$K$34,'[6]16'!$G$38:$K$40</definedName>
    <definedName name="P1_T18.2_Protect" hidden="1">'[6]18.2'!$F$12:$J$19,'[6]18.2'!$F$22:$J$25,'[6]18.2'!$B$28:$J$30,'[6]18.2'!$F$32:$J$32,'[6]18.2'!$B$34:$J$38,'[6]18.2'!$F$42:$J$47,'[6]18.2'!$F$54:$J$54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4_Protect" hidden="1">'[6]4'!$G$20:$J$20,'[6]4'!$G$22:$J$22,'[6]4'!$G$24:$J$28,'[6]4'!$L$11:$O$17,'[6]4'!$L$20:$O$20,'[6]4'!$L$22:$O$22,'[6]4'!$L$24:$O$28,'[6]4'!$Q$11:$T$17,'[6]4'!$Q$20:$T$20</definedName>
    <definedName name="P1_T6_Protect" hidden="1">'[6]6'!$D$46:$H$55,'[6]6'!$J$46:$N$55,'[6]6'!$D$57:$H$59,'[6]6'!$J$57:$N$59,'[6]6'!$B$10:$B$19,'[6]6'!$D$10:$H$19,'[6]6'!$J$10:$N$19,'[6]6'!$D$21:$H$23,'[6]6'!$J$21:$N$23</definedName>
    <definedName name="P10_SCOPE_FULL_LOAD" hidden="1">#REF!,#REF!,#REF!,#REF!,#REF!,#REF!</definedName>
    <definedName name="P10_T1_Protect" hidden="1">'[6]перекрестка'!$F$42:$H$46,'[6]перекрестка'!$F$49:$G$49,'[6]перекрестка'!$F$50:$H$54,'[6]перекрестка'!$F$55:$G$55,'[6]перекрестка'!$F$56:$H$60</definedName>
    <definedName name="P11_SCOPE_FULL_LOAD" hidden="1">#REF!,#REF!,#REF!,#REF!,#REF!</definedName>
    <definedName name="P11_T1_Protect" hidden="1">'[6]перекрестка'!$F$62:$H$66,'[6]перекрестка'!$F$68:$H$72,'[6]перекрестка'!$F$74:$H$78,'[6]перекрестка'!$F$80:$H$84,'[6]перекрестка'!$F$89:$G$89</definedName>
    <definedName name="P12_SCOPE_FULL_LOAD" hidden="1">#REF!,#REF!,#REF!,#REF!,#REF!,#REF!</definedName>
    <definedName name="P12_T1_Protect" hidden="1">'[6]перекрестка'!$F$90:$H$94,'[6]перекрестка'!$F$95:$G$95,'[6]перекрестка'!$F$96:$H$100,'[6]перекрестка'!$F$102:$H$106,'[6]перекрестка'!$F$108:$H$112</definedName>
    <definedName name="P13_SCOPE_FULL_LOAD" hidden="1">#REF!,#REF!,#REF!,#REF!,#REF!,#REF!</definedName>
    <definedName name="P13_T1_Protect" hidden="1">'[6]перекрестка'!$F$114:$H$118,'[6]перекрестка'!$F$120:$H$124,'[6]перекрестка'!$F$127:$G$127,'[6]перекрестка'!$F$128:$H$132,'[6]перекрестка'!$F$133:$G$133</definedName>
    <definedName name="P14_SCOPE_FULL_LOAD" hidden="1">#REF!,#REF!,#REF!,#REF!,#REF!,#REF!</definedName>
    <definedName name="P14_T1_Protect" hidden="1">'[6]перекрестка'!$F$134:$H$138,'[6]перекрестка'!$F$140:$H$144,'[6]перекрестка'!$F$146:$H$150,'[6]перекрестка'!$F$152:$H$156,'[6]перекрестка'!$F$158:$H$162</definedName>
    <definedName name="P15_SCOPE_FULL_LOAD" localSheetId="0" hidden="1">#REF!,#REF!,#REF!,#REF!,#REF!,P1_SCOPE_FULL_LOAD</definedName>
    <definedName name="P15_SCOPE_FULL_LOAD" localSheetId="1" hidden="1">#REF!,#REF!,#REF!,#REF!,#REF!,P1_SCOPE_FULL_LOAD</definedName>
    <definedName name="P15_SCOPE_FULL_LOAD" hidden="1">#REF!,#REF!,#REF!,#REF!,#REF!,P1_SCOPE_FULL_LOAD</definedName>
    <definedName name="P15_T1_Protect" hidden="1">'[6]перекрестка'!$J$158:$K$162,'[6]перекрестка'!$J$152:$K$156,'[6]перекрестка'!$J$146:$K$150,'[6]перекрестка'!$J$140:$K$144,'[6]перекрестка'!$J$11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'[6]перекрестка'!$J$12:$K$16,'[6]перекрестка'!$J$17,'[6]перекрестка'!$J$18:$K$22,'[6]перекрестка'!$J$24:$K$28,'[6]перекрестка'!$J$30:$K$34,'[6]перекрестка'!$F$23:$G$23</definedName>
    <definedName name="P17_SCOPE_FULL_LOAD" localSheetId="0" hidden="1">[0]!P9_SCOPE_FULL_LOAD,P10_SCOPE_FULL_LOAD,P11_SCOPE_FULL_LOAD,P12_SCOPE_FULL_LOAD,P13_SCOPE_FULL_LOAD,P14_SCOPE_FULL_LOAD,'Базовый уровень опер расх'!P15_SCOPE_FULL_LOAD</definedName>
    <definedName name="P17_SCOPE_FULL_LOAD" localSheetId="1" hidden="1">[0]!P9_SCOPE_FULL_LOAD,P10_SCOPE_FULL_LOAD,P11_SCOPE_FULL_LOAD,P12_SCOPE_FULL_LOAD,P13_SCOPE_FULL_LOAD,P14_SCOPE_FULL_LOAD,'неподконтроьные (2)'!P15_SCOPE_FULL_LOAD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'[6]перекрестка'!$F$29:$G$29,'[6]перекрестка'!$F$61:$G$61,'[6]перекрестка'!$F$67:$G$67,'[6]перекрестка'!$F$101:$G$101,'[6]перекрестка'!$F$107:$G$107</definedName>
    <definedName name="P18_T1_Protect" localSheetId="0" hidden="1">'[6]перекрестка'!$F$139:$G$139,'[6]перекрестка'!$F$145:$G$145,'[6]перекрестка'!$J$36:$K$40,P1_T1_Protect,P2_T1_Protect,P3_T1_Protect,P4_T1_Protect</definedName>
    <definedName name="P18_T1_Protect" localSheetId="1" hidden="1">'[6]перекрестка'!$F$139:$G$139,'[6]перекрестка'!$F$145:$G$145,'[6]перекрестка'!$J$36:$K$40,P1_T1_Protect,P2_T1_Protect,P3_T1_Protect,P4_T1_Protect</definedName>
    <definedName name="P18_T1_Protect" hidden="1">'[6]перекрестка'!$F$139:$G$139,'[6]перекрестка'!$F$145:$G$145,'[6]перекрестка'!$J$36:$K$40,P1_T1_Protect,P2_T1_Protect,P3_T1_Protect,P4_T1_Protect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'[3]FST5'!$G$100:$G$116,'[3]FST5'!$G$118:$G$123,'[3]FST5'!$G$125:$G$126,'[3]FST5'!$G$128:$G$131,'[3]FST5'!$G$133,'[3]FST5'!$G$135:$G$139,'[3]FST5'!$G$141</definedName>
    <definedName name="P2_SC_CLR" hidden="1">#REF!,#REF!,#REF!,#REF!,#REF!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2_T1_Protect" hidden="1">'[6]перекрестка'!$J$68:$K$72,'[6]перекрестка'!$J$74:$K$78,'[6]перекрестка'!$J$80:$K$84,'[6]перекрестка'!$J$89,'[6]перекрестка'!$J$90:$K$94,'[6]перекрестка'!$J$95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dip" hidden="1">'[3]FST5'!$G$143:$G$145,'[3]FST5'!$G$214:$G$217,'[3]FST5'!$G$219:$G$224,'[3]FST5'!$G$226,'[3]FST5'!$G$228,'[3]FST5'!$G$230,'[3]FST5'!$G$232,'[3]FST5'!$G$197:$G$212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T1_Protect" hidden="1">'[6]перекрестка'!$J$96:$K$100,'[6]перекрестка'!$J$102:$K$106,'[6]перекрестка'!$J$108:$K$112,'[6]перекрестка'!$J$114:$K$118,'[6]перекрестка'!$J$120:$K$124</definedName>
    <definedName name="P4_dip" hidden="1">'[3]FST5'!$G$70:$G$75,'[3]FST5'!$G$77:$G$78,'[3]FST5'!$G$80:$G$83,'[3]FST5'!$G$85,'[3]FST5'!$G$87:$G$91,'[3]FST5'!$G$93,'[3]FST5'!$G$95:$G$97,'[3]FST5'!$G$52:$G$68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T1_Protect" hidden="1">'[6]перекрестка'!$J$127,'[6]перекрестка'!$J$128:$K$132,'[6]перекрестка'!$J$133,'[6]перекрестка'!$J$134:$K$138,'[6]перекрестка'!$N$11:$N$22,'[6]перекрестка'!$N$24:$N$28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'[6]перекрестка'!$N$30:$N$34,'[6]перекрестка'!$N$36:$N$40,'[6]перекрестка'!$N$42:$N$46,'[6]перекрестка'!$N$49:$N$60,'[6]перекрестка'!$N$62:$N$66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'[6]перекрестка'!$N$68:$N$72,'[6]перекрестка'!$N$74:$N$78,'[6]перекрестка'!$N$80:$N$84,'[6]перекрестка'!$N$89:$N$100,'[6]перекрестка'!$N$102:$N$106</definedName>
    <definedName name="P7_SCOPE_FULL_LOAD" hidden="1">#REF!,#REF!,#REF!,#REF!,#REF!,#REF!</definedName>
    <definedName name="P7_SCOPE_NOTIND" hidden="1">#REF!,#REF!,#REF!,#REF!,#REF!,#REF!</definedName>
    <definedName name="P7_SCOPE_NotInd2" localSheetId="0" hidden="1">#REF!,#REF!,#REF!,#REF!,#REF!,P1_SCOPE_NotInd2,P2_SCOPE_NotInd2,P3_SCOPE_NotInd2</definedName>
    <definedName name="P7_SCOPE_NotInd2" localSheetId="1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T1_Protect" hidden="1">'[6]перекрестка'!$N$108:$N$112,'[6]перекрестка'!$N$114:$N$118,'[6]перекрестка'!$N$120:$N$124,'[6]перекрестка'!$N$127:$N$138,'[6]перекрестка'!$N$140:$N$144</definedName>
    <definedName name="P8_SCOPE_FULL_LOAD" hidden="1">#REF!,#REF!,#REF!,#REF!,#REF!,#REF!</definedName>
    <definedName name="P8_SCOPE_NOTIND" hidden="1">#REF!,#REF!,#REF!,#REF!,#REF!,#REF!</definedName>
    <definedName name="P8_T1_Protect" hidden="1">'[6]перекрестка'!$N$146:$N$150,'[6]перекрестка'!$N$152:$N$156,'[6]перекрестка'!$N$158:$N$162,'[6]перекрестка'!$F$11:$G$11,'[6]перекрестка'!$F$12:$H$16</definedName>
    <definedName name="P9_SCOPE_FULL_LOAD" hidden="1">#REF!,#REF!,#REF!,#REF!,#REF!,#REF!</definedName>
    <definedName name="P9_SCOPE_NotInd" localSheetId="0" hidden="1">#REF!,[0]!P1_SCOPE_NOTIND,[0]!P2_SCOPE_NOTIND,[0]!P3_SCOPE_NOTIND,[0]!P4_SCOPE_NOTIND,[0]!P5_SCOPE_NOTIND,[0]!P6_SCOPE_NOTIND,[0]!P7_SCOPE_NOTIND</definedName>
    <definedName name="P9_SCOPE_NotInd" localSheetId="1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hidden="1">'[6]перекрестка'!$F$17:$G$17,'[6]перекрестка'!$F$18:$H$22,'[6]перекрестка'!$F$24:$H$28,'[6]перекрестка'!$F$30:$H$34,'[6]перекрестка'!$F$36:$H$40</definedName>
    <definedName name="SAPBEXrevision" hidden="1">1</definedName>
    <definedName name="SAPBEXsysID" hidden="1">"BW2"</definedName>
    <definedName name="SAPBEXwbID" hidden="1">"479GSPMTNK9HM4ZSIVE5K2SH6"</definedName>
    <definedName name="sencount" hidden="1">1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впва" localSheetId="0" hidden="1">{"'D'!$A$1:$E$13"}</definedName>
    <definedName name="авпва" localSheetId="1" hidden="1">{"'D'!$A$1:$E$13"}</definedName>
    <definedName name="авпва" hidden="1">{"'D'!$A$1:$E$13"}</definedName>
    <definedName name="аморт" localSheetId="0" hidden="1">{"'D'!$A$1:$E$13"}</definedName>
    <definedName name="аморт" localSheetId="1" hidden="1">{"'D'!$A$1:$E$13"}</definedName>
    <definedName name="аморт" hidden="1">{"'D'!$A$1:$E$13"}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нг" localSheetId="0" hidden="1">{"'D'!$A$1:$E$13"}</definedName>
    <definedName name="нг" localSheetId="1" hidden="1">{"'D'!$A$1:$E$13"}</definedName>
    <definedName name="нг" hidden="1">{"'D'!$A$1:$E$13"}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ЭП2" localSheetId="0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<sst xmlns="http://schemas.openxmlformats.org/spreadsheetml/2006/main" count="115" uniqueCount="76">
  <si>
    <t>Расходы включаемые в НВВ в фактическом объеме</t>
  </si>
  <si>
    <t>Расчет неподконтрольных расходов</t>
  </si>
  <si>
    <t>№ п.п.</t>
  </si>
  <si>
    <t>Показатели</t>
  </si>
  <si>
    <t>Единица измерения</t>
  </si>
  <si>
    <t>2010 утв.</t>
  </si>
  <si>
    <t>1</t>
  </si>
  <si>
    <t>Оплата услуг ОАО "ФСК ЕЭС"</t>
  </si>
  <si>
    <t>тыс.руб.</t>
  </si>
  <si>
    <t>2</t>
  </si>
  <si>
    <t>Электроэнергия на хоз. Нужды</t>
  </si>
  <si>
    <t>3</t>
  </si>
  <si>
    <t>Теплоэнергия</t>
  </si>
  <si>
    <t>4</t>
  </si>
  <si>
    <t>Плата за аренду имущества и лизинг</t>
  </si>
  <si>
    <t>5</t>
  </si>
  <si>
    <t>Налоги,всего, в том числе:</t>
  </si>
  <si>
    <t>5.1</t>
  </si>
  <si>
    <t>плата за землю</t>
  </si>
  <si>
    <t>5.2</t>
  </si>
  <si>
    <t>Налог на имущество</t>
  </si>
  <si>
    <t>5.3</t>
  </si>
  <si>
    <t>Прочие налоги и сборы</t>
  </si>
  <si>
    <t>6</t>
  </si>
  <si>
    <t>Отчисления на социальные нужды (ЕСН)</t>
  </si>
  <si>
    <t>7</t>
  </si>
  <si>
    <t>Прочие неподконтрольные расходы</t>
  </si>
  <si>
    <t>8</t>
  </si>
  <si>
    <t>Налог на прибыль</t>
  </si>
  <si>
    <t>9</t>
  </si>
  <si>
    <t>Выпадающие доходы/экономия средств</t>
  </si>
  <si>
    <t>ИТОГО неподконтрольных расходов</t>
  </si>
  <si>
    <t>Генеральный директор ОАО "ГЭС"</t>
  </si>
  <si>
    <t>А. М. Елин</t>
  </si>
  <si>
    <t>Председатель РЭК Тюменской области,</t>
  </si>
  <si>
    <t>Е.И. Делов</t>
  </si>
  <si>
    <t>ХМАО и ЯНАО</t>
  </si>
  <si>
    <t>Базовый уровень операционных расходов ОАО "Горэлектросеть"</t>
  </si>
  <si>
    <t>Расчет подконтрольных расходов</t>
  </si>
  <si>
    <t>1.1.</t>
  </si>
  <si>
    <t>Материальные затраты</t>
  </si>
  <si>
    <t>1.1.1.</t>
  </si>
  <si>
    <t>Сырье, материалы, запасные части, инструмент, топливо</t>
  </si>
  <si>
    <t>1.1.2.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</si>
  <si>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</si>
  <si>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1.3.</t>
  </si>
  <si>
    <t>Расходы на оплату труда</t>
  </si>
  <si>
    <t>1.4.</t>
  </si>
  <si>
    <t>Прочие расходы, всего, в том числе:</t>
  </si>
  <si>
    <t>1.4.1.</t>
  </si>
  <si>
    <t>Ремонт основных фондов</t>
  </si>
  <si>
    <t>1.4.2.</t>
  </si>
  <si>
    <t>Оплата работ и услуг сторонних организаций</t>
  </si>
  <si>
    <t>1.4.2.1.</t>
  </si>
  <si>
    <t>услуги связи</t>
  </si>
  <si>
    <t>1.4.2.2.</t>
  </si>
  <si>
    <t>Расходы на услуги вневедомственной охраны и коммунального хозяйства</t>
  </si>
  <si>
    <t>1.4.2.3.</t>
  </si>
  <si>
    <t>Расходы на юридические и информационные услуги</t>
  </si>
  <si>
    <t>1.4.2.4.</t>
  </si>
  <si>
    <t>Расходы на аудиторские и консультационные услуги</t>
  </si>
  <si>
    <t>1.4.2.5.</t>
  </si>
  <si>
    <t>Транспортные услуги</t>
  </si>
  <si>
    <t>1.4.2.6.</t>
  </si>
  <si>
    <t>Прочие услуги сторонних организаций</t>
  </si>
  <si>
    <t>1.4.3.</t>
  </si>
  <si>
    <t>Расходы на командировки и представительские</t>
  </si>
  <si>
    <t>1.4.4.</t>
  </si>
  <si>
    <t>Расходы на подготовку кадров</t>
  </si>
  <si>
    <t>1.4.5.</t>
  </si>
  <si>
    <t>Расходы на обеспечение нормальных условий труда и мер по технике безопасности</t>
  </si>
  <si>
    <t>1.4.6.</t>
  </si>
  <si>
    <t>расходы на страхование</t>
  </si>
  <si>
    <t>1.4.7.</t>
  </si>
  <si>
    <t>Другие прочие расходы</t>
  </si>
  <si>
    <t>ИТОГО подконтрольные расходы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</si>
</sst>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_$_-;\-* #,##0_$_-;_-* &quot;-&quot;_$_-;_-@_-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General_)"/>
    <numFmt numFmtId="169" formatCode="0.0"/>
    <numFmt numFmtId="170" formatCode="#,##0.0"/>
    <numFmt numFmtId="171" formatCode="0.0%"/>
    <numFmt numFmtId="172" formatCode="0.0%_);\(0.0%\)"/>
    <numFmt numFmtId="173" formatCode="#,##0_);[Red]\(#,##0\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\$#,##0\ ;\(\$#,##0\)"/>
    <numFmt numFmtId="177" formatCode="_-* #,##0.00[$€-1]_-;\-* #,##0.00[$€-1]_-;_-* &quot;-&quot;??[$€-1]_-"/>
    <numFmt numFmtId="178" formatCode="#,##0_);[Blue]\(#,##0\)"/>
    <numFmt numFmtId="179" formatCode="_-* #,##0_đ_._-;\-* #,##0_đ_._-;_-* &quot;-&quot;_đ_._-;_-@_-"/>
    <numFmt numFmtId="180" formatCode="_-* #,##0.00_đ_._-;\-* #,##0.00_đ_._-;_-* &quot;-&quot;??_đ_._-;_-@_-"/>
    <numFmt numFmtId="181" formatCode="_-* #,##0\ _р_._-;\-* #,##0\ _р_._-;_-* &quot;-&quot;\ _р_._-;_-@_-"/>
    <numFmt numFmtId="182" formatCode="_-* #,##0.00\ _р_._-;\-* #,##0.00\ _р_._-;_-* &quot;-&quot;??\ _р_._-;_-@_-"/>
    <numFmt numFmtId="183" formatCode="0.000"/>
    <numFmt numFmtId="184" formatCode="_-* #,##0_р_._-;\-* #,##0_р_._-;_-* &quot;-&quot;??_р_._-;_-@_-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_р_._-;\-* #,##0.0_р_._-;_-* &quot;-&quot;?_р_._-;_-@_-"/>
    <numFmt numFmtId="191" formatCode="0.0000000000"/>
    <numFmt numFmtId="192" formatCode="0.000000000"/>
    <numFmt numFmtId="193" formatCode="0.00000000"/>
    <numFmt numFmtId="194" formatCode="0.0000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_(* #,##0.0_);_(* \(#,##0.00\);_(* &quot;-&quot;??_);_(@_)"/>
    <numFmt numFmtId="207" formatCode="&quot;fl&quot;#,##0_);\(&quot;fl&quot;#,##0\)"/>
    <numFmt numFmtId="208" formatCode="&quot;fl&quot;#,##0_);[Red]\(&quot;fl&quot;#,##0\)"/>
    <numFmt numFmtId="209" formatCode="&quot;fl&quot;#,##0.00_);\(&quot;fl&quot;#,##0.00\)"/>
    <numFmt numFmtId="210" formatCode="&quot;_&quot;\-* #,##0\ &quot;F&quot;&quot;_&quot;\-;\-* #,##0\ &quot;F&quot;&quot;_&quot;\-;&quot;_&quot;\-* &quot;-&quot;\ &quot;F&quot;&quot;_&quot;\-;&quot;_&quot;\-@&quot;_&quot;\-"/>
    <numFmt numFmtId="211" formatCode="mmm\,yy"/>
    <numFmt numFmtId="212" formatCode="_-* #,##0\ _d_._-;\-* #,##0\ _d_._-;_-* &quot;-&quot;\ _d_._-;_-@_-"/>
    <numFmt numFmtId="213" formatCode="_-* #,##0.00\ _d_._-;\-* #,##0.00\ _d_._-;_-* &quot;-&quot;??\ _d_._-;_-@_-"/>
    <numFmt numFmtId="214" formatCode="dd\,mmm"/>
    <numFmt numFmtId="215" formatCode="mm\,dd\,yy\ hh:mm"/>
    <numFmt numFmtId="216" formatCode="mm\,dd\,yy"/>
    <numFmt numFmtId="217" formatCode="&quot;_&quot;\(&quot;$&quot;* #,##0.00&quot;_&quot;\);&quot;_&quot;\(&quot;$&quot;* \(#,##0.00\);&quot;_&quot;\(&quot;$&quot;* &quot;-&quot;??&quot;_&quot;\);&quot;_&quot;\(@&quot;_&quot;\)"/>
    <numFmt numFmtId="218" formatCode="_(* #,##0.000_);_(* \(#,##0.000\);_(* &quot;-&quot;??_);_(@_)"/>
    <numFmt numFmtId="219" formatCode="&quot;$&quot;#,##0"/>
    <numFmt numFmtId="220" formatCode="#,##0\ &quot;F&quot;;\-#,##0\ &quot;F&quot;"/>
    <numFmt numFmtId="221" formatCode="[$$-409]#,##0"/>
  </numFmts>
  <fonts count="8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8"/>
      <name val="Verdana"/>
      <family val="2"/>
    </font>
    <font>
      <sz val="10"/>
      <name val="Times New Roman Cyr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10"/>
      <color indexed="12"/>
      <name val="Arial Cyr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i/>
      <sz val="26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sz val="12"/>
      <name val="Times New Roman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NTHelvetica/Cyrillic"/>
      <family val="0"/>
    </font>
    <font>
      <sz val="10"/>
      <name val="Arial Narrow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8"/>
      <name val="Tahoma"/>
      <family val="2"/>
    </font>
    <font>
      <sz val="14"/>
      <color indexed="8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389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>
      <alignment vertical="top"/>
      <protection/>
    </xf>
    <xf numFmtId="171" fontId="5" fillId="0" borderId="0">
      <alignment vertical="top"/>
      <protection/>
    </xf>
    <xf numFmtId="172" fontId="5" fillId="2" borderId="0">
      <alignment vertical="top"/>
      <protection/>
    </xf>
    <xf numFmtId="171" fontId="5" fillId="3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173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4" fontId="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1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NumberFormat="0" applyFill="0" applyBorder="0" applyAlignment="0" applyProtection="0"/>
    <xf numFmtId="168" fontId="14" fillId="0" borderId="2">
      <alignment/>
      <protection locked="0"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5" fillId="5" borderId="0" applyNumberFormat="0" applyBorder="0" applyAlignment="0" applyProtection="0"/>
    <xf numFmtId="206" fontId="16" fillId="0" borderId="0" applyFill="0" applyBorder="0" applyAlignment="0">
      <protection/>
    </xf>
    <xf numFmtId="168" fontId="16" fillId="0" borderId="0" applyFill="0" applyBorder="0" applyAlignment="0">
      <protection/>
    </xf>
    <xf numFmtId="183" fontId="16" fillId="0" borderId="0" applyFill="0" applyBorder="0" applyAlignment="0">
      <protection/>
    </xf>
    <xf numFmtId="207" fontId="16" fillId="0" borderId="0" applyFill="0" applyBorder="0" applyAlignment="0">
      <protection/>
    </xf>
    <xf numFmtId="208" fontId="16" fillId="0" borderId="0" applyFill="0" applyBorder="0" applyAlignment="0">
      <protection/>
    </xf>
    <xf numFmtId="206" fontId="16" fillId="0" borderId="0" applyFill="0" applyBorder="0" applyAlignment="0">
      <protection/>
    </xf>
    <xf numFmtId="209" fontId="16" fillId="0" borderId="0" applyFill="0" applyBorder="0" applyAlignment="0">
      <protection/>
    </xf>
    <xf numFmtId="168" fontId="16" fillId="0" borderId="0" applyFill="0" applyBorder="0" applyAlignment="0">
      <protection/>
    </xf>
    <xf numFmtId="0" fontId="17" fillId="2" borderId="3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21" borderId="4" applyNumberFormat="0" applyAlignment="0" applyProtection="0"/>
    <xf numFmtId="0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206" fontId="16" fillId="0" borderId="0" applyFont="0" applyFill="0" applyBorder="0" applyAlignment="0" applyProtection="0"/>
    <xf numFmtId="210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 horizontal="left" indent="3"/>
      <protection/>
    </xf>
    <xf numFmtId="0" fontId="23" fillId="0" borderId="0">
      <alignment horizontal="left" indent="5"/>
      <protection/>
    </xf>
    <xf numFmtId="168" fontId="24" fillId="7" borderId="2">
      <alignment/>
      <protection/>
    </xf>
    <xf numFmtId="164" fontId="20" fillId="0" borderId="0" applyFont="0" applyFill="0" applyBorder="0" applyAlignment="0" applyProtection="0"/>
    <xf numFmtId="168" fontId="16" fillId="0" borderId="0" applyFont="0" applyFill="0" applyBorder="0" applyAlignment="0" applyProtection="0"/>
    <xf numFmtId="211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5" fillId="0" borderId="0" applyFill="0" applyBorder="0" applyAlignment="0">
      <protection/>
    </xf>
    <xf numFmtId="14" fontId="26" fillId="0" borderId="0">
      <alignment vertical="top"/>
      <protection/>
    </xf>
    <xf numFmtId="38" fontId="20" fillId="0" borderId="5">
      <alignment vertical="center"/>
      <protection/>
    </xf>
    <xf numFmtId="0" fontId="18" fillId="0" borderId="0">
      <alignment/>
      <protection/>
    </xf>
    <xf numFmtId="173" fontId="27" fillId="0" borderId="0">
      <alignment vertical="top"/>
      <protection/>
    </xf>
    <xf numFmtId="206" fontId="16" fillId="0" borderId="0" applyFill="0" applyBorder="0" applyAlignment="0">
      <protection/>
    </xf>
    <xf numFmtId="168" fontId="16" fillId="0" borderId="0" applyFill="0" applyBorder="0" applyAlignment="0">
      <protection/>
    </xf>
    <xf numFmtId="206" fontId="16" fillId="0" borderId="0" applyFill="0" applyBorder="0" applyAlignment="0">
      <protection/>
    </xf>
    <xf numFmtId="209" fontId="16" fillId="0" borderId="0" applyFill="0" applyBorder="0" applyAlignment="0">
      <protection/>
    </xf>
    <xf numFmtId="168" fontId="16" fillId="0" borderId="0" applyFill="0" applyBorder="0" applyAlignment="0">
      <protection/>
    </xf>
    <xf numFmtId="177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18" fillId="0" borderId="6">
      <alignment/>
      <protection/>
    </xf>
    <xf numFmtId="0" fontId="30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0" borderId="7" applyNumberFormat="0" applyAlignment="0" applyProtection="0"/>
    <xf numFmtId="0" fontId="31" fillId="0" borderId="8">
      <alignment horizontal="left" vertical="center"/>
      <protection/>
    </xf>
    <xf numFmtId="0" fontId="32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173" fontId="37" fillId="0" borderId="0">
      <alignment vertical="top"/>
      <protection/>
    </xf>
    <xf numFmtId="0" fontId="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18" fillId="0" borderId="0">
      <alignment horizontal="center"/>
      <protection/>
    </xf>
    <xf numFmtId="0" fontId="14" fillId="0" borderId="0" applyNumberFormat="0" applyFill="0" applyBorder="0" applyAlignment="0" applyProtection="0"/>
    <xf numFmtId="0" fontId="39" fillId="0" borderId="0">
      <alignment vertical="center" wrapText="1"/>
      <protection/>
    </xf>
    <xf numFmtId="168" fontId="40" fillId="0" borderId="0">
      <alignment/>
      <protection/>
    </xf>
    <xf numFmtId="0" fontId="41" fillId="0" borderId="0" applyNumberFormat="0" applyFill="0" applyBorder="0" applyAlignment="0" applyProtection="0"/>
    <xf numFmtId="0" fontId="42" fillId="8" borderId="3" applyNumberFormat="0" applyAlignment="0" applyProtection="0"/>
    <xf numFmtId="173" fontId="5" fillId="0" borderId="0">
      <alignment vertical="top"/>
      <protection/>
    </xf>
    <xf numFmtId="173" fontId="5" fillId="2" borderId="0">
      <alignment vertical="top"/>
      <protection/>
    </xf>
    <xf numFmtId="178" fontId="5" fillId="3" borderId="0">
      <alignment vertical="top"/>
      <protection/>
    </xf>
    <xf numFmtId="0" fontId="18" fillId="0" borderId="0">
      <alignment/>
      <protection/>
    </xf>
    <xf numFmtId="206" fontId="16" fillId="0" borderId="0" applyFill="0" applyBorder="0" applyAlignment="0">
      <protection/>
    </xf>
    <xf numFmtId="168" fontId="16" fillId="0" borderId="0" applyFill="0" applyBorder="0" applyAlignment="0">
      <protection/>
    </xf>
    <xf numFmtId="206" fontId="16" fillId="0" borderId="0" applyFill="0" applyBorder="0" applyAlignment="0">
      <protection/>
    </xf>
    <xf numFmtId="209" fontId="16" fillId="0" borderId="0" applyFill="0" applyBorder="0" applyAlignment="0">
      <protection/>
    </xf>
    <xf numFmtId="168" fontId="16" fillId="0" borderId="0" applyFill="0" applyBorder="0" applyAlignment="0">
      <protection/>
    </xf>
    <xf numFmtId="0" fontId="43" fillId="0" borderId="10" applyNumberFormat="0" applyFill="0" applyAlignment="0" applyProtection="0"/>
    <xf numFmtId="0" fontId="18" fillId="0" borderId="0">
      <alignment horizontal="center"/>
      <protection/>
    </xf>
    <xf numFmtId="0" fontId="44" fillId="22" borderId="0" applyNumberFormat="0" applyBorder="0" applyAlignment="0" applyProtection="0"/>
    <xf numFmtId="0" fontId="18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1" fillId="23" borderId="11" applyNumberFormat="0" applyFont="0" applyAlignment="0" applyProtection="0"/>
    <xf numFmtId="179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" borderId="12" applyNumberFormat="0" applyAlignment="0" applyProtection="0"/>
    <xf numFmtId="214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ill="0" applyBorder="0" applyAlignment="0">
      <protection/>
    </xf>
    <xf numFmtId="217" fontId="20" fillId="0" borderId="0" applyFill="0" applyBorder="0" applyAlignment="0">
      <protection/>
    </xf>
    <xf numFmtId="216" fontId="20" fillId="0" borderId="0" applyFill="0" applyBorder="0" applyAlignment="0">
      <protection/>
    </xf>
    <xf numFmtId="211" fontId="20" fillId="0" borderId="0" applyFill="0" applyBorder="0" applyAlignment="0">
      <protection/>
    </xf>
    <xf numFmtId="217" fontId="20" fillId="0" borderId="0" applyFill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25" fillId="24" borderId="0">
      <alignment horizontal="left" vertical="top"/>
      <protection/>
    </xf>
    <xf numFmtId="0" fontId="48" fillId="24" borderId="0">
      <alignment horizontal="left" vertical="top"/>
      <protection/>
    </xf>
    <xf numFmtId="0" fontId="48" fillId="24" borderId="0">
      <alignment horizontal="left" vertical="top"/>
      <protection/>
    </xf>
    <xf numFmtId="0" fontId="48" fillId="2" borderId="0">
      <alignment horizontal="left" vertical="center"/>
      <protection/>
    </xf>
    <xf numFmtId="0" fontId="49" fillId="24" borderId="0">
      <alignment horizontal="center" vertical="center"/>
      <protection/>
    </xf>
    <xf numFmtId="0" fontId="48" fillId="2" borderId="0">
      <alignment horizontal="center" vertical="center"/>
      <protection/>
    </xf>
    <xf numFmtId="0" fontId="48" fillId="24" borderId="0">
      <alignment horizontal="center" vertical="center"/>
      <protection/>
    </xf>
    <xf numFmtId="0" fontId="48" fillId="2" borderId="0">
      <alignment horizontal="left" vertical="center"/>
      <protection/>
    </xf>
    <xf numFmtId="0" fontId="25" fillId="24" borderId="0">
      <alignment horizontal="center" vertical="center"/>
      <protection/>
    </xf>
    <xf numFmtId="0" fontId="48" fillId="24" borderId="0">
      <alignment horizontal="center" vertical="center"/>
      <protection/>
    </xf>
    <xf numFmtId="0" fontId="48" fillId="24" borderId="0">
      <alignment horizontal="left" vertical="center"/>
      <protection/>
    </xf>
    <xf numFmtId="0" fontId="50" fillId="24" borderId="0">
      <alignment horizontal="center" vertical="top"/>
      <protection/>
    </xf>
    <xf numFmtId="0" fontId="49" fillId="24" borderId="0">
      <alignment horizontal="center" vertical="center"/>
      <protection/>
    </xf>
    <xf numFmtId="0" fontId="49" fillId="24" borderId="0">
      <alignment horizontal="center"/>
      <protection/>
    </xf>
    <xf numFmtId="0" fontId="48" fillId="24" borderId="0">
      <alignment horizontal="left" vertical="center"/>
      <protection/>
    </xf>
    <xf numFmtId="0" fontId="25" fillId="24" borderId="0">
      <alignment horizontal="center" vertical="center"/>
      <protection/>
    </xf>
    <xf numFmtId="0" fontId="49" fillId="24" borderId="0">
      <alignment horizontal="center" vertical="center"/>
      <protection/>
    </xf>
    <xf numFmtId="0" fontId="48" fillId="24" borderId="0">
      <alignment horizontal="center" vertical="center"/>
      <protection/>
    </xf>
    <xf numFmtId="0" fontId="25" fillId="24" borderId="0">
      <alignment horizontal="center" vertical="center"/>
      <protection/>
    </xf>
    <xf numFmtId="0" fontId="48" fillId="24" borderId="0">
      <alignment horizontal="left" vertical="top"/>
      <protection/>
    </xf>
    <xf numFmtId="0" fontId="51" fillId="24" borderId="0">
      <alignment horizontal="center" vertical="center"/>
      <protection/>
    </xf>
    <xf numFmtId="0" fontId="51" fillId="24" borderId="0">
      <alignment horizontal="center" vertical="center"/>
      <protection/>
    </xf>
    <xf numFmtId="0" fontId="51" fillId="24" borderId="0">
      <alignment horizontal="center" vertical="center"/>
      <protection/>
    </xf>
    <xf numFmtId="0" fontId="25" fillId="24" borderId="0">
      <alignment horizontal="center" vertical="center"/>
      <protection/>
    </xf>
    <xf numFmtId="0" fontId="52" fillId="24" borderId="0">
      <alignment horizontal="left" vertical="top"/>
      <protection/>
    </xf>
    <xf numFmtId="0" fontId="18" fillId="0" borderId="0">
      <alignment/>
      <protection/>
    </xf>
    <xf numFmtId="4" fontId="25" fillId="22" borderId="12" applyNumberFormat="0" applyProtection="0">
      <alignment vertical="center"/>
    </xf>
    <xf numFmtId="4" fontId="53" fillId="22" borderId="12" applyNumberFormat="0" applyProtection="0">
      <alignment vertical="center"/>
    </xf>
    <xf numFmtId="4" fontId="25" fillId="22" borderId="12" applyNumberFormat="0" applyProtection="0">
      <alignment horizontal="left" vertical="center" indent="1"/>
    </xf>
    <xf numFmtId="4" fontId="25" fillId="22" borderId="12" applyNumberFormat="0" applyProtection="0">
      <alignment horizontal="left" vertical="center" indent="1"/>
    </xf>
    <xf numFmtId="0" fontId="18" fillId="4" borderId="12" applyNumberFormat="0" applyProtection="0">
      <alignment horizontal="left" vertical="center" indent="1"/>
    </xf>
    <xf numFmtId="4" fontId="25" fillId="5" borderId="12" applyNumberFormat="0" applyProtection="0">
      <alignment horizontal="right" vertical="center"/>
    </xf>
    <xf numFmtId="4" fontId="25" fillId="10" borderId="12" applyNumberFormat="0" applyProtection="0">
      <alignment horizontal="right" vertical="center"/>
    </xf>
    <xf numFmtId="4" fontId="25" fillId="18" borderId="12" applyNumberFormat="0" applyProtection="0">
      <alignment horizontal="right" vertical="center"/>
    </xf>
    <xf numFmtId="4" fontId="25" fillId="12" borderId="12" applyNumberFormat="0" applyProtection="0">
      <alignment horizontal="right" vertical="center"/>
    </xf>
    <xf numFmtId="4" fontId="25" fillId="16" borderId="12" applyNumberFormat="0" applyProtection="0">
      <alignment horizontal="right" vertical="center"/>
    </xf>
    <xf numFmtId="4" fontId="25" fillId="20" borderId="12" applyNumberFormat="0" applyProtection="0">
      <alignment horizontal="right" vertical="center"/>
    </xf>
    <xf numFmtId="4" fontId="25" fillId="19" borderId="12" applyNumberFormat="0" applyProtection="0">
      <alignment horizontal="right" vertical="center"/>
    </xf>
    <xf numFmtId="4" fontId="25" fillId="25" borderId="12" applyNumberFormat="0" applyProtection="0">
      <alignment horizontal="right" vertical="center"/>
    </xf>
    <xf numFmtId="4" fontId="25" fillId="11" borderId="12" applyNumberFormat="0" applyProtection="0">
      <alignment horizontal="right" vertical="center"/>
    </xf>
    <xf numFmtId="4" fontId="50" fillId="26" borderId="12" applyNumberFormat="0" applyProtection="0">
      <alignment horizontal="left" vertical="center" indent="1"/>
    </xf>
    <xf numFmtId="4" fontId="25" fillId="27" borderId="13" applyNumberFormat="0" applyProtection="0">
      <alignment horizontal="left" vertical="center" indent="1"/>
    </xf>
    <xf numFmtId="4" fontId="54" fillId="28" borderId="0" applyNumberFormat="0" applyProtection="0">
      <alignment horizontal="left" vertical="center" indent="1"/>
    </xf>
    <xf numFmtId="0" fontId="18" fillId="4" borderId="12" applyNumberFormat="0" applyProtection="0">
      <alignment horizontal="left" vertical="center" indent="1"/>
    </xf>
    <xf numFmtId="4" fontId="25" fillId="27" borderId="12" applyNumberFormat="0" applyProtection="0">
      <alignment horizontal="left" vertical="center" indent="1"/>
    </xf>
    <xf numFmtId="4" fontId="25" fillId="29" borderId="12" applyNumberFormat="0" applyProtection="0">
      <alignment horizontal="left" vertical="center" indent="1"/>
    </xf>
    <xf numFmtId="0" fontId="18" fillId="29" borderId="12" applyNumberFormat="0" applyProtection="0">
      <alignment horizontal="left" vertical="center" indent="1"/>
    </xf>
    <xf numFmtId="0" fontId="18" fillId="29" borderId="12" applyNumberFormat="0" applyProtection="0">
      <alignment horizontal="left" vertical="center" indent="1"/>
    </xf>
    <xf numFmtId="0" fontId="18" fillId="21" borderId="12" applyNumberFormat="0" applyProtection="0">
      <alignment horizontal="left" vertical="center" indent="1"/>
    </xf>
    <xf numFmtId="0" fontId="18" fillId="21" borderId="12" applyNumberFormat="0" applyProtection="0">
      <alignment horizontal="left" vertical="center" indent="1"/>
    </xf>
    <xf numFmtId="0" fontId="18" fillId="2" borderId="12" applyNumberFormat="0" applyProtection="0">
      <alignment horizontal="left" vertical="center" indent="1"/>
    </xf>
    <xf numFmtId="0" fontId="18" fillId="2" borderId="12" applyNumberFormat="0" applyProtection="0">
      <alignment horizontal="left" vertical="center" indent="1"/>
    </xf>
    <xf numFmtId="0" fontId="18" fillId="4" borderId="12" applyNumberFormat="0" applyProtection="0">
      <alignment horizontal="left" vertical="center" indent="1"/>
    </xf>
    <xf numFmtId="0" fontId="18" fillId="4" borderId="12" applyNumberFormat="0" applyProtection="0">
      <alignment horizontal="left" vertical="center" indent="1"/>
    </xf>
    <xf numFmtId="0" fontId="14" fillId="0" borderId="0">
      <alignment/>
      <protection/>
    </xf>
    <xf numFmtId="4" fontId="25" fillId="23" borderId="12" applyNumberFormat="0" applyProtection="0">
      <alignment vertical="center"/>
    </xf>
    <xf numFmtId="4" fontId="53" fillId="23" borderId="12" applyNumberFormat="0" applyProtection="0">
      <alignment vertical="center"/>
    </xf>
    <xf numFmtId="4" fontId="25" fillId="23" borderId="12" applyNumberFormat="0" applyProtection="0">
      <alignment horizontal="left" vertical="center" indent="1"/>
    </xf>
    <xf numFmtId="4" fontId="25" fillId="23" borderId="12" applyNumberFormat="0" applyProtection="0">
      <alignment horizontal="left" vertical="center" indent="1"/>
    </xf>
    <xf numFmtId="4" fontId="25" fillId="27" borderId="12" applyNumberFormat="0" applyProtection="0">
      <alignment horizontal="right" vertical="center"/>
    </xf>
    <xf numFmtId="4" fontId="53" fillId="27" borderId="12" applyNumberFormat="0" applyProtection="0">
      <alignment horizontal="right" vertical="center"/>
    </xf>
    <xf numFmtId="0" fontId="18" fillId="4" borderId="12" applyNumberFormat="0" applyProtection="0">
      <alignment horizontal="left" vertical="center" indent="1"/>
    </xf>
    <xf numFmtId="0" fontId="18" fillId="4" borderId="12" applyNumberFormat="0" applyProtection="0">
      <alignment horizontal="left" vertical="center" indent="1"/>
    </xf>
    <xf numFmtId="0" fontId="55" fillId="0" borderId="0">
      <alignment/>
      <protection/>
    </xf>
    <xf numFmtId="4" fontId="56" fillId="27" borderId="12" applyNumberFormat="0" applyProtection="0">
      <alignment horizontal="right" vertical="center"/>
    </xf>
    <xf numFmtId="218" fontId="18" fillId="0" borderId="0" applyFont="0" applyFill="0" applyBorder="0" applyAlignment="0" applyProtection="0"/>
    <xf numFmtId="0" fontId="18" fillId="0" borderId="6">
      <alignment/>
      <protection/>
    </xf>
    <xf numFmtId="219" fontId="57" fillId="0" borderId="14">
      <alignment horizontal="left" vertical="center"/>
      <protection locked="0"/>
    </xf>
    <xf numFmtId="0" fontId="18" fillId="0" borderId="15">
      <alignment/>
      <protection/>
    </xf>
    <xf numFmtId="38" fontId="58" fillId="0" borderId="16" applyBorder="0">
      <alignment horizontal="right"/>
      <protection locked="0"/>
    </xf>
    <xf numFmtId="173" fontId="59" fillId="30" borderId="0">
      <alignment horizontal="right" vertical="top"/>
      <protection/>
    </xf>
    <xf numFmtId="0" fontId="18" fillId="0" borderId="0">
      <alignment/>
      <protection/>
    </xf>
    <xf numFmtId="49" fontId="25" fillId="0" borderId="0" applyFill="0" applyBorder="0" applyAlignment="0">
      <protection/>
    </xf>
    <xf numFmtId="215" fontId="20" fillId="0" borderId="0" applyFill="0" applyBorder="0" applyAlignment="0">
      <protection/>
    </xf>
    <xf numFmtId="220" fontId="20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21" fillId="0" borderId="17" applyNumberFormat="0" applyFon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21" fontId="18" fillId="2" borderId="0" applyFill="0">
      <alignment/>
      <protection/>
    </xf>
    <xf numFmtId="0" fontId="18" fillId="0" borderId="0">
      <alignment/>
      <protection/>
    </xf>
    <xf numFmtId="0" fontId="18" fillId="0" borderId="0">
      <alignment horizontal="center" textRotation="180"/>
      <protection/>
    </xf>
    <xf numFmtId="0" fontId="6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168" fontId="14" fillId="0" borderId="2">
      <alignment/>
      <protection locked="0"/>
    </xf>
    <xf numFmtId="0" fontId="42" fillId="8" borderId="3" applyNumberFormat="0" applyAlignment="0" applyProtection="0"/>
    <xf numFmtId="0" fontId="47" fillId="2" borderId="12" applyNumberFormat="0" applyAlignment="0" applyProtection="0"/>
    <xf numFmtId="0" fontId="17" fillId="2" borderId="3" applyNumberFormat="0" applyAlignment="0" applyProtection="0"/>
    <xf numFmtId="0" fontId="6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63" fillId="0" borderId="0" applyBorder="0">
      <alignment horizontal="center" vertical="center" wrapText="1"/>
      <protection/>
    </xf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6" fillId="0" borderId="20" applyBorder="0">
      <alignment horizontal="center" vertical="center" wrapText="1"/>
      <protection/>
    </xf>
    <xf numFmtId="168" fontId="24" fillId="7" borderId="2">
      <alignment/>
      <protection/>
    </xf>
    <xf numFmtId="4" fontId="0" fillId="22" borderId="14" applyBorder="0">
      <alignment horizontal="right"/>
      <protection/>
    </xf>
    <xf numFmtId="49" fontId="67" fillId="0" borderId="0" applyBorder="0">
      <alignment vertical="center"/>
      <protection/>
    </xf>
    <xf numFmtId="0" fontId="68" fillId="0" borderId="21" applyNumberFormat="0" applyFill="0" applyAlignment="0" applyProtection="0"/>
    <xf numFmtId="3" fontId="24" fillId="0" borderId="14" applyBorder="0">
      <alignment vertical="center"/>
      <protection/>
    </xf>
    <xf numFmtId="0" fontId="19" fillId="21" borderId="4" applyNumberFormat="0" applyAlignment="0" applyProtection="0"/>
    <xf numFmtId="0" fontId="69" fillId="3" borderId="0" applyFill="0">
      <alignment wrapText="1"/>
      <protection/>
    </xf>
    <xf numFmtId="0" fontId="31" fillId="0" borderId="0">
      <alignment horizontal="center" vertical="top" wrapText="1"/>
      <protection/>
    </xf>
    <xf numFmtId="0" fontId="70" fillId="0" borderId="0">
      <alignment horizontal="centerContinuous" vertical="center" wrapText="1"/>
      <protection/>
    </xf>
    <xf numFmtId="0" fontId="6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 vertical="center" wrapText="1"/>
      <protection/>
    </xf>
    <xf numFmtId="0" fontId="7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4" fillId="0" borderId="0" applyFont="0" applyFill="0" applyBorder="0" applyProtection="0">
      <alignment horizontal="center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169" fontId="72" fillId="22" borderId="22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10" applyNumberFormat="0" applyFill="0" applyAlignment="0" applyProtection="0"/>
    <xf numFmtId="0" fontId="6" fillId="0" borderId="0">
      <alignment/>
      <protection/>
    </xf>
    <xf numFmtId="173" fontId="4" fillId="0" borderId="0">
      <alignment vertical="top"/>
      <protection/>
    </xf>
    <xf numFmtId="0" fontId="14" fillId="0" borderId="0">
      <alignment vertical="justify"/>
      <protection/>
    </xf>
    <xf numFmtId="3" fontId="73" fillId="0" borderId="0">
      <alignment/>
      <protection/>
    </xf>
    <xf numFmtId="0" fontId="61" fillId="0" borderId="0" applyNumberFormat="0" applyFill="0" applyBorder="0" applyAlignment="0" applyProtection="0"/>
    <xf numFmtId="49" fontId="69" fillId="0" borderId="0">
      <alignment horizontal="center"/>
      <protection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23" applyBorder="0">
      <alignment horizontal="right"/>
      <protection/>
    </xf>
    <xf numFmtId="4" fontId="0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170" fontId="14" fillId="0" borderId="14" applyFont="0" applyFill="0" applyBorder="0" applyProtection="0">
      <alignment horizontal="center" vertical="center"/>
    </xf>
    <xf numFmtId="44" fontId="9" fillId="0" borderId="0">
      <alignment/>
      <protection locked="0"/>
    </xf>
    <xf numFmtId="0" fontId="14" fillId="0" borderId="14" applyBorder="0">
      <alignment horizontal="center" vertical="center" wrapText="1"/>
      <protection/>
    </xf>
  </cellStyleXfs>
  <cellXfs count="64">
    <xf numFmtId="49" fontId="0" fillId="0" borderId="0" xfId="0" applyAlignment="1">
      <alignment vertical="top"/>
    </xf>
    <xf numFmtId="0" fontId="75" fillId="0" borderId="0" xfId="341" applyFont="1" applyFill="1" applyBorder="1" applyAlignment="1">
      <alignment vertical="top"/>
      <protection/>
    </xf>
    <xf numFmtId="0" fontId="76" fillId="0" borderId="0" xfId="341" applyFont="1">
      <alignment/>
      <protection/>
    </xf>
    <xf numFmtId="0" fontId="75" fillId="0" borderId="24" xfId="341" applyFont="1" applyFill="1" applyBorder="1" applyAlignment="1">
      <alignment vertical="top"/>
      <protection/>
    </xf>
    <xf numFmtId="0" fontId="76" fillId="0" borderId="24" xfId="341" applyFont="1" applyBorder="1" applyAlignment="1">
      <alignment/>
      <protection/>
    </xf>
    <xf numFmtId="0" fontId="76" fillId="0" borderId="7" xfId="341" applyFont="1" applyBorder="1" applyAlignment="1">
      <alignment/>
      <protection/>
    </xf>
    <xf numFmtId="0" fontId="76" fillId="0" borderId="25" xfId="341" applyFont="1" applyBorder="1">
      <alignment/>
      <protection/>
    </xf>
    <xf numFmtId="49" fontId="77" fillId="0" borderId="26" xfId="329" applyNumberFormat="1" applyFont="1" applyBorder="1" applyAlignment="1">
      <alignment horizontal="center" vertical="center" wrapText="1"/>
      <protection/>
    </xf>
    <xf numFmtId="0" fontId="77" fillId="0" borderId="7" xfId="329" applyFont="1" applyBorder="1" applyAlignment="1">
      <alignment horizontal="center" vertical="center" wrapText="1"/>
      <protection/>
    </xf>
    <xf numFmtId="0" fontId="77" fillId="0" borderId="26" xfId="329" applyFont="1" applyBorder="1" applyAlignment="1">
      <alignment horizontal="center" vertical="center" wrapText="1"/>
      <protection/>
    </xf>
    <xf numFmtId="0" fontId="78" fillId="0" borderId="27" xfId="341" applyFont="1" applyBorder="1" applyAlignment="1">
      <alignment horizontal="center" vertical="center"/>
      <protection/>
    </xf>
    <xf numFmtId="0" fontId="77" fillId="24" borderId="28" xfId="329" applyFont="1" applyFill="1" applyBorder="1" applyAlignment="1">
      <alignment horizontal="center" vertical="center" wrapText="1"/>
      <protection/>
    </xf>
    <xf numFmtId="0" fontId="77" fillId="24" borderId="29" xfId="329" applyFont="1" applyFill="1" applyBorder="1" applyAlignment="1">
      <alignment horizontal="center" vertical="center" wrapText="1"/>
      <protection/>
    </xf>
    <xf numFmtId="49" fontId="0" fillId="0" borderId="30" xfId="329" applyNumberFormat="1" applyFont="1" applyFill="1" applyBorder="1" applyAlignment="1">
      <alignment horizontal="right" vertical="center" wrapText="1"/>
      <protection/>
    </xf>
    <xf numFmtId="0" fontId="79" fillId="0" borderId="31" xfId="329" applyFont="1" applyFill="1" applyBorder="1" applyAlignment="1">
      <alignment horizontal="left" vertical="center" wrapText="1"/>
      <protection/>
    </xf>
    <xf numFmtId="0" fontId="79" fillId="0" borderId="30" xfId="329" applyFont="1" applyFill="1" applyBorder="1" applyAlignment="1">
      <alignment horizontal="center" vertical="center" wrapText="1"/>
      <protection/>
    </xf>
    <xf numFmtId="170" fontId="79" fillId="0" borderId="32" xfId="329" applyNumberFormat="1" applyFont="1" applyFill="1" applyBorder="1" applyAlignment="1" applyProtection="1">
      <alignment horizontal="right" vertical="center" wrapText="1"/>
      <protection locked="0"/>
    </xf>
    <xf numFmtId="170" fontId="79" fillId="0" borderId="33" xfId="329" applyNumberFormat="1" applyFont="1" applyFill="1" applyBorder="1" applyAlignment="1" applyProtection="1">
      <alignment horizontal="right" vertical="center" wrapText="1"/>
      <protection locked="0"/>
    </xf>
    <xf numFmtId="170" fontId="79" fillId="0" borderId="34" xfId="329" applyNumberFormat="1" applyFont="1" applyFill="1" applyBorder="1" applyAlignment="1" applyProtection="1">
      <alignment horizontal="right" vertical="center" wrapText="1"/>
      <protection locked="0"/>
    </xf>
    <xf numFmtId="49" fontId="0" fillId="0" borderId="35" xfId="329" applyNumberFormat="1" applyFont="1" applyFill="1" applyBorder="1" applyAlignment="1">
      <alignment horizontal="right" vertical="center" wrapText="1"/>
      <protection/>
    </xf>
    <xf numFmtId="0" fontId="79" fillId="0" borderId="8" xfId="329" applyFont="1" applyFill="1" applyBorder="1" applyAlignment="1">
      <alignment horizontal="left" vertical="center" wrapText="1"/>
      <protection/>
    </xf>
    <xf numFmtId="0" fontId="79" fillId="0" borderId="35" xfId="329" applyFont="1" applyFill="1" applyBorder="1" applyAlignment="1">
      <alignment horizontal="center" vertical="center" wrapText="1"/>
      <protection/>
    </xf>
    <xf numFmtId="170" fontId="79" fillId="0" borderId="36" xfId="329" applyNumberFormat="1" applyFont="1" applyFill="1" applyBorder="1" applyAlignment="1" applyProtection="1">
      <alignment horizontal="right" vertical="center" wrapText="1"/>
      <protection locked="0"/>
    </xf>
    <xf numFmtId="170" fontId="79" fillId="0" borderId="37" xfId="329" applyNumberFormat="1" applyFont="1" applyFill="1" applyBorder="1" applyAlignment="1" applyProtection="1">
      <alignment horizontal="right" vertical="center" wrapText="1"/>
      <protection locked="0"/>
    </xf>
    <xf numFmtId="49" fontId="0" fillId="0" borderId="35" xfId="341" applyNumberFormat="1" applyFont="1" applyFill="1" applyBorder="1" applyAlignment="1">
      <alignment horizontal="right"/>
      <protection/>
    </xf>
    <xf numFmtId="0" fontId="79" fillId="0" borderId="8" xfId="341" applyFont="1" applyFill="1" applyBorder="1" applyAlignment="1">
      <alignment vertical="top" wrapText="1"/>
      <protection/>
    </xf>
    <xf numFmtId="0" fontId="79" fillId="0" borderId="35" xfId="341" applyFont="1" applyFill="1" applyBorder="1" applyAlignment="1">
      <alignment horizontal="center" vertical="top" wrapText="1"/>
      <protection/>
    </xf>
    <xf numFmtId="0" fontId="80" fillId="0" borderId="8" xfId="341" applyFont="1" applyFill="1" applyBorder="1" applyAlignment="1">
      <alignment horizontal="left" vertical="top" wrapText="1" indent="1"/>
      <protection/>
    </xf>
    <xf numFmtId="49" fontId="0" fillId="0" borderId="38" xfId="341" applyNumberFormat="1" applyFont="1" applyFill="1" applyBorder="1" applyAlignment="1">
      <alignment horizontal="right"/>
      <protection/>
    </xf>
    <xf numFmtId="0" fontId="79" fillId="0" borderId="39" xfId="341" applyFont="1" applyFill="1" applyBorder="1" applyAlignment="1">
      <alignment vertical="top" wrapText="1"/>
      <protection/>
    </xf>
    <xf numFmtId="0" fontId="79" fillId="0" borderId="38" xfId="341" applyFont="1" applyFill="1" applyBorder="1" applyAlignment="1">
      <alignment horizontal="center" vertical="top" wrapText="1"/>
      <protection/>
    </xf>
    <xf numFmtId="49" fontId="81" fillId="0" borderId="40" xfId="341" applyNumberFormat="1" applyFont="1" applyFill="1" applyBorder="1" applyAlignment="1">
      <alignment horizontal="right" vertical="center"/>
      <protection/>
    </xf>
    <xf numFmtId="0" fontId="82" fillId="0" borderId="7" xfId="341" applyFont="1" applyFill="1" applyBorder="1" applyAlignment="1">
      <alignment vertical="center" wrapText="1"/>
      <protection/>
    </xf>
    <xf numFmtId="0" fontId="77" fillId="0" borderId="40" xfId="341" applyFont="1" applyFill="1" applyBorder="1" applyAlignment="1">
      <alignment horizontal="center" vertical="center" wrapText="1"/>
      <protection/>
    </xf>
    <xf numFmtId="170" fontId="78" fillId="0" borderId="41" xfId="382" applyNumberFormat="1" applyFont="1" applyFill="1" applyBorder="1" applyAlignment="1">
      <alignment horizontal="right" vertical="center"/>
      <protection/>
    </xf>
    <xf numFmtId="170" fontId="78" fillId="0" borderId="28" xfId="382" applyNumberFormat="1" applyFont="1" applyFill="1" applyBorder="1" applyAlignment="1">
      <alignment horizontal="right" vertical="center"/>
      <protection/>
    </xf>
    <xf numFmtId="170" fontId="78" fillId="0" borderId="29" xfId="382" applyNumberFormat="1" applyFont="1" applyFill="1" applyBorder="1" applyAlignment="1">
      <alignment horizontal="right" vertical="center"/>
      <protection/>
    </xf>
    <xf numFmtId="0" fontId="83" fillId="0" borderId="0" xfId="341" applyFont="1">
      <alignment/>
      <protection/>
    </xf>
    <xf numFmtId="170" fontId="76" fillId="0" borderId="0" xfId="341" applyNumberFormat="1" applyFont="1">
      <alignment/>
      <protection/>
    </xf>
    <xf numFmtId="10" fontId="76" fillId="0" borderId="0" xfId="341" applyNumberFormat="1" applyFont="1">
      <alignment/>
      <protection/>
    </xf>
    <xf numFmtId="0" fontId="75" fillId="0" borderId="42" xfId="341" applyFont="1" applyFill="1" applyBorder="1" applyAlignment="1">
      <alignment vertical="top"/>
      <protection/>
    </xf>
    <xf numFmtId="0" fontId="75" fillId="0" borderId="43" xfId="341" applyFont="1" applyFill="1" applyBorder="1" applyAlignment="1">
      <alignment vertical="top"/>
      <protection/>
    </xf>
    <xf numFmtId="0" fontId="75" fillId="0" borderId="7" xfId="341" applyFont="1" applyFill="1" applyBorder="1" applyAlignment="1">
      <alignment vertical="top"/>
      <protection/>
    </xf>
    <xf numFmtId="0" fontId="76" fillId="0" borderId="44" xfId="341" applyFont="1" applyBorder="1">
      <alignment/>
      <protection/>
    </xf>
    <xf numFmtId="49" fontId="77" fillId="0" borderId="23" xfId="329" applyNumberFormat="1" applyFont="1" applyBorder="1" applyAlignment="1">
      <alignment horizontal="center" vertical="center" wrapText="1"/>
      <protection/>
    </xf>
    <xf numFmtId="0" fontId="77" fillId="0" borderId="45" xfId="329" applyFont="1" applyBorder="1" applyAlignment="1">
      <alignment horizontal="center" vertical="center" wrapText="1"/>
      <protection/>
    </xf>
    <xf numFmtId="0" fontId="77" fillId="0" borderId="46" xfId="329" applyFont="1" applyBorder="1" applyAlignment="1">
      <alignment horizontal="center" vertical="center" wrapText="1"/>
      <protection/>
    </xf>
    <xf numFmtId="0" fontId="77" fillId="24" borderId="45" xfId="329" applyFont="1" applyFill="1" applyBorder="1" applyAlignment="1">
      <alignment horizontal="center" vertical="center" wrapText="1"/>
      <protection/>
    </xf>
    <xf numFmtId="0" fontId="77" fillId="24" borderId="46" xfId="329" applyFont="1" applyFill="1" applyBorder="1" applyAlignment="1">
      <alignment horizontal="center" vertical="center" wrapText="1"/>
      <protection/>
    </xf>
    <xf numFmtId="49" fontId="0" fillId="0" borderId="47" xfId="341" applyNumberFormat="1" applyFont="1" applyFill="1" applyBorder="1" applyAlignment="1">
      <alignment horizontal="right" vertical="center"/>
      <protection/>
    </xf>
    <xf numFmtId="0" fontId="79" fillId="0" borderId="14" xfId="341" applyFont="1" applyFill="1" applyBorder="1" applyAlignment="1">
      <alignment vertical="center" wrapText="1"/>
      <protection/>
    </xf>
    <xf numFmtId="0" fontId="79" fillId="0" borderId="48" xfId="341" applyFont="1" applyFill="1" applyBorder="1" applyAlignment="1">
      <alignment horizontal="center" vertical="center" wrapText="1"/>
      <protection/>
    </xf>
    <xf numFmtId="170" fontId="79" fillId="0" borderId="36" xfId="382" applyNumberFormat="1" applyFont="1" applyFill="1" applyBorder="1" applyAlignment="1">
      <alignment horizontal="right" vertical="center"/>
      <protection/>
    </xf>
    <xf numFmtId="0" fontId="79" fillId="0" borderId="14" xfId="341" applyFont="1" applyFill="1" applyBorder="1" applyAlignment="1">
      <alignment vertical="center"/>
      <protection/>
    </xf>
    <xf numFmtId="0" fontId="0" fillId="0" borderId="14" xfId="341" applyFont="1" applyFill="1" applyBorder="1" applyAlignment="1">
      <alignment vertical="center" wrapText="1"/>
      <protection/>
    </xf>
    <xf numFmtId="0" fontId="0" fillId="0" borderId="48" xfId="341" applyFont="1" applyFill="1" applyBorder="1" applyAlignment="1">
      <alignment horizontal="center" vertical="center" wrapText="1"/>
      <protection/>
    </xf>
    <xf numFmtId="0" fontId="80" fillId="0" borderId="14" xfId="341" applyFont="1" applyFill="1" applyBorder="1" applyAlignment="1">
      <alignment horizontal="left" vertical="center" wrapText="1" indent="1"/>
      <protection/>
    </xf>
    <xf numFmtId="3" fontId="80" fillId="0" borderId="14" xfId="341" applyNumberFormat="1" applyFont="1" applyFill="1" applyBorder="1" applyAlignment="1">
      <alignment horizontal="left" vertical="center" wrapText="1" indent="1"/>
      <protection/>
    </xf>
    <xf numFmtId="49" fontId="84" fillId="0" borderId="49" xfId="341" applyNumberFormat="1" applyFont="1" applyFill="1" applyBorder="1" applyAlignment="1">
      <alignment horizontal="right" vertical="center"/>
      <protection/>
    </xf>
    <xf numFmtId="0" fontId="82" fillId="0" borderId="50" xfId="341" applyFont="1" applyFill="1" applyBorder="1" applyAlignment="1">
      <alignment vertical="center" wrapText="1"/>
      <protection/>
    </xf>
    <xf numFmtId="0" fontId="82" fillId="0" borderId="51" xfId="341" applyFont="1" applyFill="1" applyBorder="1" applyAlignment="1">
      <alignment horizontal="center" vertical="center" wrapText="1"/>
      <protection/>
    </xf>
    <xf numFmtId="170" fontId="85" fillId="0" borderId="52" xfId="382" applyNumberFormat="1" applyFont="1" applyFill="1" applyBorder="1" applyAlignment="1">
      <alignment horizontal="right" vertical="center"/>
      <protection/>
    </xf>
    <xf numFmtId="170" fontId="85" fillId="0" borderId="50" xfId="382" applyNumberFormat="1" applyFont="1" applyFill="1" applyBorder="1" applyAlignment="1">
      <alignment horizontal="right" vertical="center"/>
      <protection/>
    </xf>
    <xf numFmtId="170" fontId="85" fillId="0" borderId="51" xfId="382" applyNumberFormat="1" applyFont="1" applyFill="1" applyBorder="1" applyAlignment="1">
      <alignment horizontal="right" vertical="center"/>
      <protection/>
    </xf>
  </cellXfs>
  <cellStyles count="375">
    <cellStyle name="Normal" xfId="0"/>
    <cellStyle name="%" xfId="15"/>
    <cellStyle name="%_Inputs" xfId="16"/>
    <cellStyle name="%_Inputs (const)" xfId="17"/>
    <cellStyle name="%_Inputs Co" xfId="18"/>
    <cellStyle name="_02-07-2001" xfId="19"/>
    <cellStyle name="_05-03-2001" xfId="20"/>
    <cellStyle name="_08-11-2000" xfId="21"/>
    <cellStyle name="_08-11-2000_1" xfId="22"/>
    <cellStyle name="_09-04-2001" xfId="23"/>
    <cellStyle name="_13-12-2000" xfId="24"/>
    <cellStyle name="_23-10-2000" xfId="25"/>
    <cellStyle name="_25-06-2001" xfId="26"/>
    <cellStyle name="_25-12-2000" xfId="27"/>
    <cellStyle name="_30-10-2000" xfId="28"/>
    <cellStyle name="_IBM PC" xfId="29"/>
    <cellStyle name="_Model_RAB Мой" xfId="30"/>
    <cellStyle name="_Model_RAB_MRSK_svod" xfId="31"/>
    <cellStyle name="_NF3x00" xfId="32"/>
    <cellStyle name="_NF7x-5x00" xfId="33"/>
    <cellStyle name="_Price Lanit 300501" xfId="34"/>
    <cellStyle name="_Rombo 130801" xfId="35"/>
    <cellStyle name="_stock_1306m1" xfId="36"/>
    <cellStyle name="_TP" xfId="37"/>
    <cellStyle name="_TPopt" xfId="38"/>
    <cellStyle name="_выручка по присоединениям2" xfId="39"/>
    <cellStyle name="_Исходные данные для модели" xfId="40"/>
    <cellStyle name="_ККП (план 2010) мой3-2" xfId="41"/>
    <cellStyle name="_Книга1" xfId="42"/>
    <cellStyle name="_Книга2" xfId="43"/>
    <cellStyle name="_МОДЕЛЬ_1 (2)" xfId="44"/>
    <cellStyle name="_НВВ 2009 постатейно свод по филиалам_09_02_09" xfId="45"/>
    <cellStyle name="_НВВ 2009 постатейно свод по филиалам_для Валентина" xfId="46"/>
    <cellStyle name="_Омск" xfId="47"/>
    <cellStyle name="_пр 5 тариф RAB" xfId="48"/>
    <cellStyle name="_Предожение _ДБП_2009 г ( согласованные БП)  (2)" xfId="49"/>
    <cellStyle name="_Предполагаем везти" xfId="50"/>
    <cellStyle name="_Приложение МТС-3-КС" xfId="51"/>
    <cellStyle name="_Приложение-МТС--2-1" xfId="52"/>
    <cellStyle name="_Расчет RAB_22072008" xfId="53"/>
    <cellStyle name="_Расчет RAB_Лен и МОЭСК_с 2010 года_14.04.2009_со сглаж_version 3.0_без ФСК" xfId="54"/>
    <cellStyle name="_расчетные реал" xfId="55"/>
    <cellStyle name="_СБЫТЫ-2010" xfId="56"/>
    <cellStyle name="_Свод по ИПР (2)" xfId="57"/>
    <cellStyle name="_свод по региону" xfId="58"/>
    <cellStyle name="_Склад к рассылке 22082000" xfId="59"/>
    <cellStyle name="_таблицы для расчетов28-04-08_2006-2009_прибыль корр_по ИА" xfId="60"/>
    <cellStyle name="_таблицы для расчетов28-04-08_2006-2009с ИА" xfId="61"/>
    <cellStyle name="_форма 1.6" xfId="62"/>
    <cellStyle name="_Форма 6  РТК.xls(отчет по Адр пр. ЛО)" xfId="63"/>
    <cellStyle name="_Формат разбивки по МРСК_РСК" xfId="64"/>
    <cellStyle name="_Формат_для Согласования" xfId="65"/>
    <cellStyle name="’ћѓћ‚›‰" xfId="66"/>
    <cellStyle name="”ќђќ‘ћ‚›‰" xfId="67"/>
    <cellStyle name="”љ‘ђћ‚ђќќ›‰" xfId="68"/>
    <cellStyle name="„…ќ…†ќ›‰" xfId="69"/>
    <cellStyle name="‡ђѓћ‹ћ‚ћљ1" xfId="70"/>
    <cellStyle name="‡ђѓћ‹ћ‚ћљ2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20% - Акцент1" xfId="78"/>
    <cellStyle name="20% - Акцент2" xfId="79"/>
    <cellStyle name="20% - Акцент3" xfId="80"/>
    <cellStyle name="20% - Акцент4" xfId="81"/>
    <cellStyle name="20% - Акцент5" xfId="82"/>
    <cellStyle name="20% - Акцент6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" xfId="90"/>
    <cellStyle name="40% - Акцент2" xfId="91"/>
    <cellStyle name="40% - Акцент3" xfId="92"/>
    <cellStyle name="40% - Акцент4" xfId="93"/>
    <cellStyle name="40% - Акцент5" xfId="94"/>
    <cellStyle name="40% - Акцент6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60% - Акцент1" xfId="102"/>
    <cellStyle name="60% - Акцент2" xfId="103"/>
    <cellStyle name="60% - Акцент3" xfId="104"/>
    <cellStyle name="60% - Акцент4" xfId="105"/>
    <cellStyle name="60% - Акцент5" xfId="106"/>
    <cellStyle name="60% - Акцент6" xfId="107"/>
    <cellStyle name="Accent1" xfId="108"/>
    <cellStyle name="Accent2" xfId="109"/>
    <cellStyle name="Accent3" xfId="110"/>
    <cellStyle name="Accent4" xfId="111"/>
    <cellStyle name="Accent5" xfId="112"/>
    <cellStyle name="Accent6" xfId="113"/>
    <cellStyle name="Ăčďĺđńńűëęŕ" xfId="114"/>
    <cellStyle name="Áĺççŕůčňíűé" xfId="115"/>
    <cellStyle name="Äĺíĺćíűé [0]_(ňŕá 3č)" xfId="116"/>
    <cellStyle name="Äĺíĺćíűé_(ňŕá 3č)" xfId="117"/>
    <cellStyle name="Bad" xfId="118"/>
    <cellStyle name="Calc Currency (0)" xfId="119"/>
    <cellStyle name="Calc Currency (2)" xfId="120"/>
    <cellStyle name="Calc Percent (0)" xfId="121"/>
    <cellStyle name="Calc Percent (1)" xfId="122"/>
    <cellStyle name="Calc Percent (2)" xfId="123"/>
    <cellStyle name="Calc Units (0)" xfId="124"/>
    <cellStyle name="Calc Units (1)" xfId="125"/>
    <cellStyle name="Calc Units (2)" xfId="126"/>
    <cellStyle name="Calculation" xfId="127"/>
    <cellStyle name="Characteristic" xfId="128"/>
    <cellStyle name="CharactNote" xfId="129"/>
    <cellStyle name="CharactType" xfId="130"/>
    <cellStyle name="CharactValue" xfId="131"/>
    <cellStyle name="CharactValueNote" xfId="132"/>
    <cellStyle name="CharShortType" xfId="133"/>
    <cellStyle name="Check Cell" xfId="134"/>
    <cellStyle name="Com " xfId="135"/>
    <cellStyle name="Comma [0]_#6 Temps &amp; Contractors" xfId="136"/>
    <cellStyle name="Comma [00]" xfId="137"/>
    <cellStyle name="Comma_#6 Temps &amp; Contractors" xfId="138"/>
    <cellStyle name="Comma0" xfId="139"/>
    <cellStyle name="Comments" xfId="140"/>
    <cellStyle name="Condition" xfId="141"/>
    <cellStyle name="CondMandatory" xfId="142"/>
    <cellStyle name="Content1" xfId="143"/>
    <cellStyle name="Content2" xfId="144"/>
    <cellStyle name="Content3" xfId="145"/>
    <cellStyle name="Çŕůčňíűé" xfId="146"/>
    <cellStyle name="Currency [0]" xfId="147"/>
    <cellStyle name="Currency [00]" xfId="148"/>
    <cellStyle name="Currency_#6 Temps &amp; Contractors" xfId="149"/>
    <cellStyle name="Currency0" xfId="150"/>
    <cellStyle name="Date" xfId="151"/>
    <cellStyle name="Date Short" xfId="152"/>
    <cellStyle name="Dates" xfId="153"/>
    <cellStyle name="DELTA" xfId="154"/>
    <cellStyle name="DistributionType" xfId="155"/>
    <cellStyle name="E-mail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uro" xfId="162"/>
    <cellStyle name="Explanatory Text" xfId="163"/>
    <cellStyle name="Fixed" xfId="164"/>
    <cellStyle name="Flag" xfId="165"/>
    <cellStyle name="Followed Hyperlink_08-11-2000" xfId="166"/>
    <cellStyle name="Fonts" xfId="167"/>
    <cellStyle name="Good" xfId="168"/>
    <cellStyle name="Group" xfId="169"/>
    <cellStyle name="GroupNote" xfId="170"/>
    <cellStyle name="Header1" xfId="171"/>
    <cellStyle name="Header2" xfId="172"/>
    <cellStyle name="Heading" xfId="173"/>
    <cellStyle name="Heading 1" xfId="174"/>
    <cellStyle name="Heading 2" xfId="175"/>
    <cellStyle name="Heading 3" xfId="176"/>
    <cellStyle name="Heading 4" xfId="177"/>
    <cellStyle name="Heading1" xfId="178"/>
    <cellStyle name="Heading2" xfId="179"/>
    <cellStyle name="Heading3" xfId="180"/>
    <cellStyle name="Heading4" xfId="181"/>
    <cellStyle name="Heading5" xfId="182"/>
    <cellStyle name="Heading6" xfId="183"/>
    <cellStyle name="Horizontal" xfId="184"/>
    <cellStyle name="Hyperlink_08-11-2000" xfId="185"/>
    <cellStyle name="Iau?iue1" xfId="186"/>
    <cellStyle name="Îáű÷íűé__FES" xfId="187"/>
    <cellStyle name="Îňęđűâŕâřŕ˙ń˙ ăčďĺđńńűëęŕ" xfId="188"/>
    <cellStyle name="Input" xfId="189"/>
    <cellStyle name="Inputs" xfId="190"/>
    <cellStyle name="Inputs (const)" xfId="191"/>
    <cellStyle name="Inputs Co" xfId="192"/>
    <cellStyle name="Level" xfId="193"/>
    <cellStyle name="Link Currency (0)" xfId="194"/>
    <cellStyle name="Link Currency (2)" xfId="195"/>
    <cellStyle name="Link Units (0)" xfId="196"/>
    <cellStyle name="Link Units (1)" xfId="197"/>
    <cellStyle name="Link Units (2)" xfId="198"/>
    <cellStyle name="Linked Cell" xfId="199"/>
    <cellStyle name="Matrix" xfId="200"/>
    <cellStyle name="Neutral" xfId="201"/>
    <cellStyle name="Normal_# 41-Market &amp;Trends" xfId="202"/>
    <cellStyle name="Normal1" xfId="203"/>
    <cellStyle name="normбlnм_laroux" xfId="204"/>
    <cellStyle name="Note" xfId="205"/>
    <cellStyle name="Ôčíŕíńîâűé [0]_(ňŕá 3č)" xfId="206"/>
    <cellStyle name="Ociriniaue [0]_5-C" xfId="207"/>
    <cellStyle name="Ôčíŕíńîâűé_(ňŕá 3č)" xfId="208"/>
    <cellStyle name="Ociriniaue_5-C" xfId="209"/>
    <cellStyle name="Option" xfId="210"/>
    <cellStyle name="OptionHeading" xfId="211"/>
    <cellStyle name="OptionHeading2" xfId="212"/>
    <cellStyle name="Output" xfId="213"/>
    <cellStyle name="Percent [0]" xfId="214"/>
    <cellStyle name="Percent [00]" xfId="215"/>
    <cellStyle name="Percent_#6 Temps &amp; Contractors" xfId="216"/>
    <cellStyle name="PrePop Currency (0)" xfId="217"/>
    <cellStyle name="PrePop Currency (2)" xfId="218"/>
    <cellStyle name="PrePop Units (0)" xfId="219"/>
    <cellStyle name="PrePop Units (1)" xfId="220"/>
    <cellStyle name="PrePop Units (2)" xfId="221"/>
    <cellStyle name="Price" xfId="222"/>
    <cellStyle name="ProductClass" xfId="223"/>
    <cellStyle name="ProductType" xfId="224"/>
    <cellStyle name="RebateValue" xfId="225"/>
    <cellStyle name="ResellerType" xfId="226"/>
    <cellStyle name="S0" xfId="227"/>
    <cellStyle name="S10" xfId="228"/>
    <cellStyle name="S11" xfId="229"/>
    <cellStyle name="S12" xfId="230"/>
    <cellStyle name="S13" xfId="231"/>
    <cellStyle name="S14" xfId="232"/>
    <cellStyle name="S15" xfId="233"/>
    <cellStyle name="S16" xfId="234"/>
    <cellStyle name="S17" xfId="235"/>
    <cellStyle name="S18" xfId="236"/>
    <cellStyle name="S19" xfId="237"/>
    <cellStyle name="S2" xfId="238"/>
    <cellStyle name="S20" xfId="239"/>
    <cellStyle name="S21" xfId="240"/>
    <cellStyle name="S22" xfId="241"/>
    <cellStyle name="S23" xfId="242"/>
    <cellStyle name="S24" xfId="243"/>
    <cellStyle name="S25" xfId="244"/>
    <cellStyle name="S26" xfId="245"/>
    <cellStyle name="S3" xfId="246"/>
    <cellStyle name="S5" xfId="247"/>
    <cellStyle name="S6" xfId="248"/>
    <cellStyle name="S7" xfId="249"/>
    <cellStyle name="S8" xfId="250"/>
    <cellStyle name="S9" xfId="251"/>
    <cellStyle name="Sample" xfId="252"/>
    <cellStyle name="SAPBEXaggData" xfId="253"/>
    <cellStyle name="SAPBEXaggDataEmph" xfId="254"/>
    <cellStyle name="SAPBEXaggItem" xfId="255"/>
    <cellStyle name="SAPBEXaggItemX" xfId="256"/>
    <cellStyle name="SAPBEXchaText" xfId="257"/>
    <cellStyle name="SAPBEXexcBad7" xfId="258"/>
    <cellStyle name="SAPBEXexcBad8" xfId="259"/>
    <cellStyle name="SAPBEXexcBad9" xfId="260"/>
    <cellStyle name="SAPBEXexcCritical4" xfId="261"/>
    <cellStyle name="SAPBEXexcCritical5" xfId="262"/>
    <cellStyle name="SAPBEXexcCritical6" xfId="263"/>
    <cellStyle name="SAPBEXexcGood1" xfId="264"/>
    <cellStyle name="SAPBEXexcGood2" xfId="265"/>
    <cellStyle name="SAPBEXexcGood3" xfId="266"/>
    <cellStyle name="SAPBEXfilterDrill" xfId="267"/>
    <cellStyle name="SAPBEXfilterItem" xfId="268"/>
    <cellStyle name="SAPBEXfilterText" xfId="269"/>
    <cellStyle name="SAPBEXformats" xfId="270"/>
    <cellStyle name="SAPBEXheaderItem" xfId="271"/>
    <cellStyle name="SAPBEXheaderText" xfId="272"/>
    <cellStyle name="SAPBEXHLevel0" xfId="273"/>
    <cellStyle name="SAPBEXHLevel0X" xfId="274"/>
    <cellStyle name="SAPBEXHLevel1" xfId="275"/>
    <cellStyle name="SAPBEXHLevel1X" xfId="276"/>
    <cellStyle name="SAPBEXHLevel2" xfId="277"/>
    <cellStyle name="SAPBEXHLevel2X" xfId="278"/>
    <cellStyle name="SAPBEXHLevel3" xfId="279"/>
    <cellStyle name="SAPBEXHLevel3X" xfId="280"/>
    <cellStyle name="SAPBEXinputData" xfId="281"/>
    <cellStyle name="SAPBEXresData" xfId="282"/>
    <cellStyle name="SAPBEXresDataEmph" xfId="283"/>
    <cellStyle name="SAPBEXresItem" xfId="284"/>
    <cellStyle name="SAPBEXresItemX" xfId="285"/>
    <cellStyle name="SAPBEXstdData" xfId="286"/>
    <cellStyle name="SAPBEXstdDataEmph" xfId="287"/>
    <cellStyle name="SAPBEXstdItem" xfId="288"/>
    <cellStyle name="SAPBEXstdItemX" xfId="289"/>
    <cellStyle name="SAPBEXtitle" xfId="290"/>
    <cellStyle name="SAPBEXundefined" xfId="291"/>
    <cellStyle name="Short $" xfId="292"/>
    <cellStyle name="Size" xfId="293"/>
    <cellStyle name="stand_bord" xfId="294"/>
    <cellStyle name="Styles" xfId="295"/>
    <cellStyle name="tabel" xfId="296"/>
    <cellStyle name="Table Heading" xfId="297"/>
    <cellStyle name="Term" xfId="298"/>
    <cellStyle name="Text Indent A" xfId="299"/>
    <cellStyle name="Text Indent B" xfId="300"/>
    <cellStyle name="Text Indent C" xfId="301"/>
    <cellStyle name="Title" xfId="302"/>
    <cellStyle name="Total" xfId="303"/>
    <cellStyle name="TypeNote" xfId="304"/>
    <cellStyle name="Unit" xfId="305"/>
    <cellStyle name="UnitOfMeasure" xfId="306"/>
    <cellStyle name="USD" xfId="307"/>
    <cellStyle name="Value" xfId="308"/>
    <cellStyle name="Vertical" xfId="309"/>
    <cellStyle name="Warning Text" xfId="310"/>
    <cellStyle name="Акцент1" xfId="311"/>
    <cellStyle name="Акцент2" xfId="312"/>
    <cellStyle name="Акцент3" xfId="313"/>
    <cellStyle name="Акцент4" xfId="314"/>
    <cellStyle name="Акцент5" xfId="315"/>
    <cellStyle name="Акцент6" xfId="316"/>
    <cellStyle name="Беззащитный" xfId="317"/>
    <cellStyle name="Ввод " xfId="318"/>
    <cellStyle name="Вывод" xfId="319"/>
    <cellStyle name="Вычисление" xfId="320"/>
    <cellStyle name="Hyperlink" xfId="321"/>
    <cellStyle name="Currency" xfId="322"/>
    <cellStyle name="Currency [0]" xfId="323"/>
    <cellStyle name="Заголовок" xfId="324"/>
    <cellStyle name="Заголовок 1" xfId="325"/>
    <cellStyle name="Заголовок 2" xfId="326"/>
    <cellStyle name="Заголовок 3" xfId="327"/>
    <cellStyle name="Заголовок 4" xfId="328"/>
    <cellStyle name="ЗаголовокСтолбца" xfId="329"/>
    <cellStyle name="Защитный" xfId="330"/>
    <cellStyle name="Значение" xfId="331"/>
    <cellStyle name="Зоголовок" xfId="332"/>
    <cellStyle name="Итог" xfId="333"/>
    <cellStyle name="Итого" xfId="334"/>
    <cellStyle name="Контрольная ячейка" xfId="335"/>
    <cellStyle name="Мои наименования показателей" xfId="336"/>
    <cellStyle name="Мой заголовок" xfId="337"/>
    <cellStyle name="Мой заголовок листа" xfId="338"/>
    <cellStyle name="Название" xfId="339"/>
    <cellStyle name="Нейтральный" xfId="340"/>
    <cellStyle name="Обычный 2" xfId="341"/>
    <cellStyle name="Обычный 2 2" xfId="342"/>
    <cellStyle name="Обычный 2_NV_Paholi-RAB" xfId="343"/>
    <cellStyle name="Обычный 3" xfId="344"/>
    <cellStyle name="Обычный 4" xfId="345"/>
    <cellStyle name="Обычный 4 2" xfId="346"/>
    <cellStyle name="Обычный 4_Исходные данные для модели" xfId="347"/>
    <cellStyle name="Обычный 5" xfId="348"/>
    <cellStyle name="Обычный 6" xfId="349"/>
    <cellStyle name="Обычный1" xfId="350"/>
    <cellStyle name="Followed Hyperlink" xfId="351"/>
    <cellStyle name="Плохой" xfId="352"/>
    <cellStyle name="По центру с переносом" xfId="353"/>
    <cellStyle name="По ширине с переносом" xfId="354"/>
    <cellStyle name="Поле ввода" xfId="355"/>
    <cellStyle name="Пояснение" xfId="356"/>
    <cellStyle name="Примечание" xfId="357"/>
    <cellStyle name="Percent" xfId="358"/>
    <cellStyle name="Процентный 2" xfId="359"/>
    <cellStyle name="Процентный 2 2" xfId="360"/>
    <cellStyle name="Процентный 2 3" xfId="361"/>
    <cellStyle name="Процентный 2 4" xfId="362"/>
    <cellStyle name="Процентный 3" xfId="363"/>
    <cellStyle name="Процентный 4" xfId="364"/>
    <cellStyle name="Связанная ячейка" xfId="365"/>
    <cellStyle name="Стиль 1" xfId="366"/>
    <cellStyle name="Стиль 1 2" xfId="367"/>
    <cellStyle name="Стиль_названий" xfId="368"/>
    <cellStyle name="ТЕКСТ" xfId="369"/>
    <cellStyle name="Текст предупреждения" xfId="370"/>
    <cellStyle name="Текстовый" xfId="371"/>
    <cellStyle name="Тысячи [0]_22гк" xfId="372"/>
    <cellStyle name="Тысячи_22гк" xfId="373"/>
    <cellStyle name="Comma" xfId="374"/>
    <cellStyle name="Comma [0]" xfId="375"/>
    <cellStyle name="Финансовый 2" xfId="376"/>
    <cellStyle name="Финансовый 3" xfId="377"/>
    <cellStyle name="Финансовый 4" xfId="378"/>
    <cellStyle name="Формула" xfId="379"/>
    <cellStyle name="Формула 2" xfId="380"/>
    <cellStyle name="Формула_A РТ 2009 Рязаньэнерго" xfId="381"/>
    <cellStyle name="Формула_GRES.2007.5" xfId="382"/>
    <cellStyle name="ФормулаВБ" xfId="383"/>
    <cellStyle name="ФормулаНаКонтроль" xfId="384"/>
    <cellStyle name="Хороший" xfId="385"/>
    <cellStyle name="Цифры по центру с десятыми" xfId="386"/>
    <cellStyle name="Џђћ–…ќ’ќ›‰" xfId="387"/>
    <cellStyle name="Шапка таблицы" xfId="3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Tjumenskaja%20oblast_MIN%20RA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080;&#1085;\&#1056;&#1072;&#1073;&#1086;&#1095;&#1080;&#1081;%20&#1089;&#1090;&#1086;&#1083;\RAB_%20&#238;&#247;&#193;&#210;&#212;&#207;&#215;&#211;&#203;%20(&#240;&#239;&#228;&#240;&#233;&#243;&#225;&#238;_22.12.1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Documents%20and%20Settings\&#1045;&#1083;&#1080;&#1085;\&#1052;&#1086;&#1080;%20&#1076;&#1086;&#1082;&#1091;&#1084;&#1077;&#1085;&#1090;&#1099;\&#1047;&#1072;&#1075;&#1088;&#1091;&#1079;&#1082;&#1080;\Documents%20and%20Settings\&#1040;&#1076;&#1084;&#1080;&#1085;&#1080;&#1089;&#1090;&#1088;&#1072;&#1090;&#1086;&#1088;\Local%20Settings\Temporary%20Internet%20Files\OLK6B\&#1064;&#1072;&#1073;&#1083;&#1086;&#1085;%20&#1087;&#1091;&#1089;&#1090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prover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&#1055;&#1083;&#1072;&#1085;%20&#1085;&#1072;%202008-2010(13.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Microsoft\Windows\Temporary%20Internet%20Files\Low\Content.IE5\J9J90XBQ\&#1082;&#1088;&#1080;&#1090;&#1077;&#1088;&#1080;&#1080;%20&#1087;&#1086;%20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котловых тарифов"/>
      <sheetName val="Параметры"/>
      <sheetName val="Расчет расходов RAB"/>
      <sheetName val="расчет НВВ РСК по RAB"/>
      <sheetName val="Расчет НВВ общий"/>
    </sheetNames>
    <sheetDataSet>
      <sheetData sheetId="22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0.07</v>
          </cell>
        </row>
        <row r="12">
          <cell r="A12">
            <v>0.08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1.1. нвв переход"/>
      <sheetName val="2.1. расходы переход"/>
      <sheetName val="величина чистого "/>
      <sheetName val="3 стоимость потерь"/>
      <sheetName val="4. Показатели перехода"/>
      <sheetName val="5. Тариф"/>
      <sheetName val="6 ИП"/>
      <sheetName val="РЭК"/>
      <sheetName val="Приложение 1"/>
      <sheetName val="Приложение 1.1."/>
      <sheetName val="Приложение 2"/>
      <sheetName val="приложение 3"/>
      <sheetName val="приложение 3,1"/>
      <sheetName val="п22"/>
      <sheetName val="п21"/>
      <sheetName val="Базовые расходы (ЕИАС)"/>
      <sheetName val="Базовый уровень опер расх"/>
      <sheetName val="Индекс эфф"/>
      <sheetName val="разм инв кап"/>
      <sheetName val="неподконтроьные"/>
      <sheetName val="стоимость потерь 1"/>
    </sheetNames>
    <sheetDataSet>
      <sheetData sheetId="5">
        <row r="18">
          <cell r="F18">
            <v>42662.4</v>
          </cell>
          <cell r="G18">
            <v>46032.7296</v>
          </cell>
          <cell r="H18">
            <v>49709.940082154084</v>
          </cell>
          <cell r="I18">
            <v>53228.09779307824</v>
          </cell>
          <cell r="J18">
            <v>57530.59940580141</v>
          </cell>
          <cell r="K18">
            <v>61664.90953839161</v>
          </cell>
        </row>
        <row r="19">
          <cell r="F19">
            <v>38078.6</v>
          </cell>
          <cell r="G19">
            <v>41086.8094</v>
          </cell>
          <cell r="H19">
            <v>44368.92730864444</v>
          </cell>
          <cell r="I19">
            <v>47509.08164152765</v>
          </cell>
          <cell r="J19">
            <v>51349.30717760252</v>
          </cell>
          <cell r="K19">
            <v>55039.41232440272</v>
          </cell>
        </row>
        <row r="20">
          <cell r="F20">
            <v>4583.8</v>
          </cell>
          <cell r="G20">
            <v>4945.9202</v>
          </cell>
          <cell r="H20">
            <v>5341.012773509645</v>
          </cell>
          <cell r="I20">
            <v>5719.016151550593</v>
          </cell>
          <cell r="J20">
            <v>6181.292228198893</v>
          </cell>
          <cell r="K20">
            <v>6625.497213988885</v>
          </cell>
        </row>
        <row r="21">
          <cell r="F21">
            <v>176730</v>
          </cell>
          <cell r="G21">
            <v>192105.50999999998</v>
          </cell>
          <cell r="H21">
            <v>207451.3824083908</v>
          </cell>
          <cell r="I21">
            <v>222133.48983913328</v>
          </cell>
          <cell r="J21">
            <v>240088.8505959285</v>
          </cell>
          <cell r="K21">
            <v>257342.30837305338</v>
          </cell>
        </row>
        <row r="22">
          <cell r="F22">
            <v>26297.640000000003</v>
          </cell>
          <cell r="G22">
            <v>35149.04156</v>
          </cell>
          <cell r="H22">
            <v>37956.835605350316</v>
          </cell>
          <cell r="I22">
            <v>40643.18231280058</v>
          </cell>
          <cell r="J22">
            <v>43928.4276004833</v>
          </cell>
          <cell r="K22">
            <v>47085.2475400148</v>
          </cell>
        </row>
        <row r="23">
          <cell r="G23">
            <v>4947.26</v>
          </cell>
          <cell r="H23">
            <v>5342.459600111083</v>
          </cell>
          <cell r="I23">
            <v>5720.565375462425</v>
          </cell>
          <cell r="J23">
            <v>6182.9666780469415</v>
          </cell>
          <cell r="K23">
            <v>6627.291994496526</v>
          </cell>
        </row>
        <row r="24">
          <cell r="F24">
            <v>13059.74</v>
          </cell>
          <cell r="G24">
            <v>14091.45946</v>
          </cell>
          <cell r="H24">
            <v>15217.12076415089</v>
          </cell>
          <cell r="I24">
            <v>16294.09310944006</v>
          </cell>
          <cell r="J24">
            <v>17611.167451524547</v>
          </cell>
          <cell r="K24">
            <v>18876.755309005453</v>
          </cell>
        </row>
        <row r="25">
          <cell r="F25">
            <v>1603.4</v>
          </cell>
          <cell r="G25">
            <v>1730.0686</v>
          </cell>
          <cell r="H25">
            <v>1868.2708410151763</v>
          </cell>
          <cell r="I25">
            <v>2000.4953308164017</v>
          </cell>
          <cell r="J25">
            <v>2162.19816717442</v>
          </cell>
          <cell r="K25">
            <v>2317.5797881473404</v>
          </cell>
        </row>
        <row r="26">
          <cell r="F26">
            <v>1757.66</v>
          </cell>
          <cell r="G26">
            <v>1896.51514</v>
          </cell>
          <cell r="H26">
            <v>2048.013550217497</v>
          </cell>
          <cell r="I26">
            <v>2192.9591013862773</v>
          </cell>
          <cell r="J26">
            <v>2370.219053583505</v>
          </cell>
          <cell r="K26">
            <v>2540.549638540012</v>
          </cell>
        </row>
        <row r="27">
          <cell r="F27">
            <v>1476.1</v>
          </cell>
          <cell r="G27">
            <v>1592.7118999999998</v>
          </cell>
          <cell r="H27">
            <v>1719.9417415632413</v>
          </cell>
          <cell r="I27">
            <v>1841.6684282263252</v>
          </cell>
          <cell r="J27">
            <v>1990.5330638431835</v>
          </cell>
          <cell r="K27">
            <v>2133.5783493103954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8222.58</v>
          </cell>
          <cell r="G30">
            <v>8872.16382</v>
          </cell>
          <cell r="H30">
            <v>9580.894631354975</v>
          </cell>
          <cell r="I30">
            <v>10258.970249011056</v>
          </cell>
          <cell r="J30">
            <v>11088.217166923438</v>
          </cell>
          <cell r="K30">
            <v>11885.047533007706</v>
          </cell>
        </row>
        <row r="31">
          <cell r="F31">
            <v>1598.4</v>
          </cell>
          <cell r="G31">
            <v>1724.6736</v>
          </cell>
          <cell r="H31">
            <v>1862.444874815179</v>
          </cell>
          <cell r="I31">
            <v>1994.2570392771215</v>
          </cell>
          <cell r="J31">
            <v>2155.4556258024154</v>
          </cell>
          <cell r="K31">
            <v>2310.352708852881</v>
          </cell>
        </row>
        <row r="32">
          <cell r="F32">
            <v>351.7</v>
          </cell>
          <cell r="G32">
            <v>379.48429999999996</v>
          </cell>
          <cell r="H32">
            <v>409.7984625078193</v>
          </cell>
          <cell r="I32">
            <v>438.8014268729752</v>
          </cell>
          <cell r="J32">
            <v>474.2703601068002</v>
          </cell>
          <cell r="K32">
            <v>508.35275757229607</v>
          </cell>
        </row>
        <row r="33">
          <cell r="F33">
            <v>6448.1</v>
          </cell>
          <cell r="G33">
            <v>6957.4999</v>
          </cell>
          <cell r="H33">
            <v>7513.282530840687</v>
          </cell>
          <cell r="I33">
            <v>8045.025534886641</v>
          </cell>
          <cell r="J33">
            <v>8695.316204164512</v>
          </cell>
          <cell r="K33">
            <v>9320.185999721134</v>
          </cell>
        </row>
        <row r="34">
          <cell r="F34">
            <v>4771.7</v>
          </cell>
          <cell r="G34">
            <v>5148.6642999999995</v>
          </cell>
          <cell r="H34">
            <v>5559.952583305548</v>
          </cell>
          <cell r="I34">
            <v>5953.451147596746</v>
          </cell>
          <cell r="J34">
            <v>6434.676932958823</v>
          </cell>
          <cell r="K34">
            <v>6897.09085387468</v>
          </cell>
        </row>
        <row r="35">
          <cell r="F35">
            <v>68</v>
          </cell>
          <cell r="G35">
            <v>1900</v>
          </cell>
          <cell r="H35">
            <v>2051.776789619114</v>
          </cell>
          <cell r="I35">
            <v>2196.9886792646043</v>
          </cell>
          <cell r="J35">
            <v>2374.574347879268</v>
          </cell>
          <cell r="K35">
            <v>2545.2179164918352</v>
          </cell>
        </row>
        <row r="42">
          <cell r="F42">
            <v>2957.92</v>
          </cell>
          <cell r="G42">
            <v>3357.2392</v>
          </cell>
          <cell r="H42">
            <v>3548.6018344</v>
          </cell>
          <cell r="I42">
            <v>3740.2263334576</v>
          </cell>
          <cell r="J42">
            <v>3942.1985554643106</v>
          </cell>
          <cell r="K42">
            <v>4155.077277459383</v>
          </cell>
        </row>
        <row r="44">
          <cell r="F44">
            <v>50574</v>
          </cell>
        </row>
        <row r="45">
          <cell r="F45">
            <v>3166</v>
          </cell>
          <cell r="G45">
            <v>9812.72</v>
          </cell>
          <cell r="H45">
            <v>10372.045039999999</v>
          </cell>
          <cell r="I45">
            <v>10932.13547216</v>
          </cell>
          <cell r="J45">
            <v>11522.47078765664</v>
          </cell>
          <cell r="K45">
            <v>12144.6842101901</v>
          </cell>
        </row>
        <row r="46">
          <cell r="F46">
            <v>817</v>
          </cell>
          <cell r="G46">
            <v>3295.2</v>
          </cell>
          <cell r="H46">
            <v>3483.0263999999997</v>
          </cell>
          <cell r="I46">
            <v>3671.1098256</v>
          </cell>
          <cell r="J46">
            <v>3869.3497561824</v>
          </cell>
          <cell r="K46">
            <v>4078.29464301625</v>
          </cell>
        </row>
        <row r="47">
          <cell r="F47">
            <v>1653</v>
          </cell>
          <cell r="G47">
            <v>5597.58</v>
          </cell>
          <cell r="H47">
            <v>5916.642059999999</v>
          </cell>
          <cell r="I47">
            <v>6236.14073124</v>
          </cell>
          <cell r="J47">
            <v>6572.89233072696</v>
          </cell>
          <cell r="K47">
            <v>6927.828516586216</v>
          </cell>
        </row>
        <row r="48">
          <cell r="F48">
            <v>696</v>
          </cell>
          <cell r="G48">
            <v>919.94</v>
          </cell>
          <cell r="H48">
            <v>972.37658</v>
          </cell>
          <cell r="I48">
            <v>1024.8849153200001</v>
          </cell>
          <cell r="J48">
            <v>1080.22870074728</v>
          </cell>
          <cell r="K48">
            <v>1138.5610505876332</v>
          </cell>
        </row>
        <row r="49">
          <cell r="F49">
            <v>33084</v>
          </cell>
          <cell r="G49">
            <v>35000</v>
          </cell>
          <cell r="H49">
            <v>70533.47001885288</v>
          </cell>
          <cell r="I49">
            <v>75525.38654530531</v>
          </cell>
          <cell r="J49">
            <v>81630.20920261569</v>
          </cell>
          <cell r="K49">
            <v>87496.38484683816</v>
          </cell>
        </row>
        <row r="50">
          <cell r="F50">
            <v>0</v>
          </cell>
          <cell r="G50">
            <v>0</v>
          </cell>
          <cell r="H50">
            <v>-80000</v>
          </cell>
          <cell r="I50">
            <v>-80000</v>
          </cell>
          <cell r="J50">
            <v>-80000</v>
          </cell>
          <cell r="K50">
            <v>-80000</v>
          </cell>
        </row>
        <row r="51">
          <cell r="F51">
            <v>4803.1</v>
          </cell>
          <cell r="G51">
            <v>25078.022965864828</v>
          </cell>
          <cell r="H51">
            <v>53316.43389744678</v>
          </cell>
          <cell r="I51">
            <v>74174.22894491446</v>
          </cell>
          <cell r="J51">
            <v>113179.33892613009</v>
          </cell>
          <cell r="K51">
            <v>135016.8805913719</v>
          </cell>
        </row>
        <row r="52">
          <cell r="F52">
            <v>28420.2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ходов"/>
      <sheetName val="расчет НВВ и тариф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</sheetNames>
    <sheetDataSet>
      <sheetData sheetId="2"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4">
        <row r="12">
          <cell r="M12">
            <v>107.86400000000003</v>
          </cell>
          <cell r="N12">
            <v>148.36</v>
          </cell>
          <cell r="R12">
            <v>180.5</v>
          </cell>
          <cell r="S12">
            <v>60.048</v>
          </cell>
          <cell r="W12">
            <v>106.791</v>
          </cell>
          <cell r="X12">
            <v>148.36</v>
          </cell>
          <cell r="AB12">
            <v>107.19300000000004</v>
          </cell>
          <cell r="AC12">
            <v>131.664</v>
          </cell>
        </row>
        <row r="13">
          <cell r="N13">
            <v>97.00200000000004</v>
          </cell>
          <cell r="S13">
            <v>145.894</v>
          </cell>
          <cell r="X13">
            <v>75.50699999999999</v>
          </cell>
          <cell r="AC13">
            <v>88.69700000000003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</v>
          </cell>
          <cell r="M16">
            <v>15.559</v>
          </cell>
          <cell r="Q16">
            <v>494.99</v>
          </cell>
          <cell r="R16">
            <v>15.5</v>
          </cell>
          <cell r="V16">
            <v>490.4</v>
          </cell>
          <cell r="W16">
            <v>15.559</v>
          </cell>
          <cell r="AA16">
            <v>486.223</v>
          </cell>
          <cell r="AB16">
            <v>15.08</v>
          </cell>
        </row>
        <row r="22">
          <cell r="G22">
            <v>199.183</v>
          </cell>
          <cell r="H22">
            <v>3.046</v>
          </cell>
          <cell r="I22">
            <v>37.648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70.46199999999999</v>
          </cell>
          <cell r="T22">
            <v>101.793</v>
          </cell>
          <cell r="V22">
            <v>211.7</v>
          </cell>
          <cell r="W22">
            <v>37.8</v>
          </cell>
          <cell r="X22">
            <v>64.6</v>
          </cell>
          <cell r="Y22">
            <v>68.29900000000004</v>
          </cell>
          <cell r="AA22">
            <v>220.671</v>
          </cell>
          <cell r="AB22">
            <v>24.191</v>
          </cell>
          <cell r="AC22">
            <v>60.998</v>
          </cell>
          <cell r="AD22">
            <v>126.642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199.183</v>
          </cell>
          <cell r="F22">
            <v>3.046</v>
          </cell>
          <cell r="G22">
            <v>37.488</v>
          </cell>
          <cell r="H22">
            <v>35.48</v>
          </cell>
          <cell r="K22">
            <v>24.54</v>
          </cell>
          <cell r="L22">
            <v>0.45</v>
          </cell>
          <cell r="M22">
            <v>5.77</v>
          </cell>
          <cell r="N22">
            <v>6.471</v>
          </cell>
        </row>
        <row r="23">
          <cell r="E23">
            <v>8.943</v>
          </cell>
          <cell r="F23">
            <v>1.699</v>
          </cell>
          <cell r="G23">
            <v>7.792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</v>
          </cell>
          <cell r="H57">
            <v>90.833</v>
          </cell>
          <cell r="M57">
            <v>0.122</v>
          </cell>
          <cell r="N57">
            <v>10.4</v>
          </cell>
        </row>
        <row r="58">
          <cell r="E58">
            <v>220.671</v>
          </cell>
          <cell r="F58">
            <v>24.191</v>
          </cell>
          <cell r="G58">
            <v>59.931999999999995</v>
          </cell>
          <cell r="H58">
            <v>35.809</v>
          </cell>
          <cell r="K58">
            <v>31.178</v>
          </cell>
          <cell r="L58">
            <v>2.766</v>
          </cell>
          <cell r="M58">
            <v>6.861</v>
          </cell>
          <cell r="N58">
            <v>4.100999999999999</v>
          </cell>
        </row>
        <row r="59">
          <cell r="E59">
            <v>8.659</v>
          </cell>
          <cell r="F59">
            <v>0.9</v>
          </cell>
          <cell r="G59">
            <v>2.639</v>
          </cell>
          <cell r="H59">
            <v>3.902</v>
          </cell>
          <cell r="K59">
            <v>0.988</v>
          </cell>
          <cell r="L59">
            <v>0.103</v>
          </cell>
          <cell r="M59">
            <v>0.301</v>
          </cell>
          <cell r="N59">
            <v>0.445</v>
          </cell>
        </row>
      </sheetData>
      <sheetData sheetId="8"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</v>
          </cell>
        </row>
        <row r="20">
          <cell r="G20">
            <v>41.5</v>
          </cell>
          <cell r="H20">
            <v>19.458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9.806241639479394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10.001</v>
          </cell>
          <cell r="K29">
            <v>10.101311439854733</v>
          </cell>
        </row>
      </sheetData>
      <sheetData sheetId="11"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88564.04453258083</v>
          </cell>
          <cell r="J32">
            <v>71992.50144498679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80505.04453258083</v>
          </cell>
          <cell r="J37">
            <v>63387.50144498679</v>
          </cell>
        </row>
        <row r="42">
          <cell r="H42">
            <v>13310.153918560907</v>
          </cell>
          <cell r="I42">
            <v>10816.94326890219</v>
          </cell>
          <cell r="J42">
            <v>10288.56212976537</v>
          </cell>
        </row>
        <row r="43">
          <cell r="H43">
            <v>11848.926791537806</v>
          </cell>
          <cell r="I43">
            <v>9629.428005540098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</v>
          </cell>
        </row>
        <row r="45">
          <cell r="H45">
            <v>7382.813213191125</v>
          </cell>
          <cell r="I45">
            <v>5999.890923922861</v>
          </cell>
          <cell r="J45">
            <v>7580.902496319313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</v>
          </cell>
        </row>
      </sheetData>
      <sheetData sheetId="21">
        <row r="15">
          <cell r="F15">
            <v>160.33249999999998</v>
          </cell>
          <cell r="H15">
            <v>0.657</v>
          </cell>
        </row>
        <row r="27">
          <cell r="F27">
            <v>160.33249999999998</v>
          </cell>
          <cell r="H27">
            <v>78.694</v>
          </cell>
        </row>
        <row r="45">
          <cell r="F45">
            <v>128.09136</v>
          </cell>
          <cell r="H45">
            <v>1.066</v>
          </cell>
        </row>
        <row r="93">
          <cell r="F93">
            <v>167.03239611517782</v>
          </cell>
          <cell r="G93">
            <v>90.502</v>
          </cell>
          <cell r="H93">
            <v>3.157</v>
          </cell>
        </row>
        <row r="105">
          <cell r="F105">
            <v>167.03239611517782</v>
          </cell>
          <cell r="G105">
            <v>38.502</v>
          </cell>
          <cell r="H105">
            <v>87.676</v>
          </cell>
        </row>
        <row r="122">
          <cell r="F122">
            <v>113.3886840778824</v>
          </cell>
          <cell r="G122">
            <v>38.502</v>
          </cell>
          <cell r="H122">
            <v>1.066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</sheetNames>
    <sheetDataSet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3"/>
  <sheetViews>
    <sheetView tabSelected="1" workbookViewId="0" topLeftCell="A1">
      <selection activeCell="F12" sqref="F12"/>
    </sheetView>
  </sheetViews>
  <sheetFormatPr defaultColWidth="9.140625" defaultRowHeight="11.25" outlineLevelCol="1"/>
  <cols>
    <col min="1" max="1" width="10.421875" style="2" customWidth="1"/>
    <col min="2" max="2" width="53.28125" style="2" customWidth="1"/>
    <col min="3" max="3" width="12.28125" style="2" customWidth="1"/>
    <col min="4" max="7" width="18.7109375" style="2" customWidth="1"/>
    <col min="8" max="9" width="18.7109375" style="2" customWidth="1" outlineLevel="1"/>
  </cols>
  <sheetData>
    <row r="4" ht="18">
      <c r="A4" s="1" t="s">
        <v>37</v>
      </c>
    </row>
    <row r="6" ht="13.5" thickBot="1">
      <c r="F6" s="39"/>
    </row>
    <row r="7" spans="1:9" ht="18.75" thickBot="1">
      <c r="A7" s="40" t="s">
        <v>38</v>
      </c>
      <c r="B7" s="41"/>
      <c r="C7" s="41"/>
      <c r="D7" s="41"/>
      <c r="E7" s="41"/>
      <c r="F7" s="41"/>
      <c r="G7" s="41"/>
      <c r="H7" s="42"/>
      <c r="I7" s="43"/>
    </row>
    <row r="8" spans="1:9" ht="22.5">
      <c r="A8" s="44" t="s">
        <v>2</v>
      </c>
      <c r="B8" s="45" t="s">
        <v>3</v>
      </c>
      <c r="C8" s="46" t="s">
        <v>4</v>
      </c>
      <c r="D8" s="47">
        <v>2010</v>
      </c>
      <c r="E8" s="47">
        <v>2011</v>
      </c>
      <c r="F8" s="47">
        <v>2012</v>
      </c>
      <c r="G8" s="47">
        <v>2013</v>
      </c>
      <c r="H8" s="47">
        <v>2014</v>
      </c>
      <c r="I8" s="48">
        <v>2015</v>
      </c>
    </row>
    <row r="9" spans="1:9" ht="11.25">
      <c r="A9" s="49" t="s">
        <v>39</v>
      </c>
      <c r="B9" s="50" t="s">
        <v>40</v>
      </c>
      <c r="C9" s="51" t="s">
        <v>8</v>
      </c>
      <c r="D9" s="52">
        <f>'[11]Расчет расходов RAB'!F18</f>
        <v>42662.4</v>
      </c>
      <c r="E9" s="52">
        <f>'[11]Расчет расходов RAB'!G18</f>
        <v>46032.7296</v>
      </c>
      <c r="F9" s="52">
        <f>'[11]Расчет расходов RAB'!H18</f>
        <v>49709.940082154084</v>
      </c>
      <c r="G9" s="52">
        <f>'[11]Расчет расходов RAB'!I18</f>
        <v>53228.09779307824</v>
      </c>
      <c r="H9" s="52">
        <f>'[11]Расчет расходов RAB'!J18</f>
        <v>57530.59940580141</v>
      </c>
      <c r="I9" s="52">
        <f>'[11]Расчет расходов RAB'!K18</f>
        <v>61664.90953839161</v>
      </c>
    </row>
    <row r="10" spans="1:9" ht="11.25">
      <c r="A10" s="49" t="s">
        <v>41</v>
      </c>
      <c r="B10" s="50" t="s">
        <v>42</v>
      </c>
      <c r="C10" s="51" t="s">
        <v>8</v>
      </c>
      <c r="D10" s="52">
        <f>'[11]Расчет расходов RAB'!F19</f>
        <v>38078.6</v>
      </c>
      <c r="E10" s="52">
        <f>'[11]Расчет расходов RAB'!G19</f>
        <v>41086.8094</v>
      </c>
      <c r="F10" s="52">
        <f>'[11]Расчет расходов RAB'!H19</f>
        <v>44368.92730864444</v>
      </c>
      <c r="G10" s="52">
        <f>'[11]Расчет расходов RAB'!I19</f>
        <v>47509.08164152765</v>
      </c>
      <c r="H10" s="52">
        <f>'[11]Расчет расходов RAB'!J19</f>
        <v>51349.30717760252</v>
      </c>
      <c r="I10" s="52">
        <f>'[11]Расчет расходов RAB'!K19</f>
        <v>55039.41232440272</v>
      </c>
    </row>
    <row r="11" spans="1:9" ht="33.75">
      <c r="A11" s="49" t="s">
        <v>43</v>
      </c>
      <c r="B11" s="50" t="s">
        <v>44</v>
      </c>
      <c r="C11" s="51" t="s">
        <v>8</v>
      </c>
      <c r="D11" s="52">
        <f>'[11]Расчет расходов RAB'!F20</f>
        <v>4583.8</v>
      </c>
      <c r="E11" s="52">
        <f>'[11]Расчет расходов RAB'!G20</f>
        <v>4945.9202</v>
      </c>
      <c r="F11" s="52">
        <f>'[11]Расчет расходов RAB'!H20</f>
        <v>5341.012773509645</v>
      </c>
      <c r="G11" s="52">
        <f>'[11]Расчет расходов RAB'!I20</f>
        <v>5719.016151550593</v>
      </c>
      <c r="H11" s="52">
        <f>'[11]Расчет расходов RAB'!J20</f>
        <v>6181.292228198893</v>
      </c>
      <c r="I11" s="52">
        <f>'[11]Расчет расходов RAB'!K20</f>
        <v>6625.497213988885</v>
      </c>
    </row>
    <row r="12" spans="1:9" ht="11.25">
      <c r="A12" s="49" t="s">
        <v>45</v>
      </c>
      <c r="B12" s="50" t="s">
        <v>46</v>
      </c>
      <c r="C12" s="51" t="s">
        <v>8</v>
      </c>
      <c r="D12" s="52">
        <f>'[11]Расчет расходов RAB'!F21</f>
        <v>176730</v>
      </c>
      <c r="E12" s="52">
        <f>'[11]Расчет расходов RAB'!G21</f>
        <v>192105.50999999998</v>
      </c>
      <c r="F12" s="52">
        <f>'[11]Расчет расходов RAB'!H21</f>
        <v>207451.3824083908</v>
      </c>
      <c r="G12" s="52">
        <f>'[11]Расчет расходов RAB'!I21</f>
        <v>222133.48983913328</v>
      </c>
      <c r="H12" s="52">
        <f>'[11]Расчет расходов RAB'!J21</f>
        <v>240088.8505959285</v>
      </c>
      <c r="I12" s="52">
        <f>'[11]Расчет расходов RAB'!K21</f>
        <v>257342.30837305338</v>
      </c>
    </row>
    <row r="13" spans="1:9" ht="11.25">
      <c r="A13" s="49" t="s">
        <v>47</v>
      </c>
      <c r="B13" s="50" t="s">
        <v>48</v>
      </c>
      <c r="C13" s="51" t="s">
        <v>8</v>
      </c>
      <c r="D13" s="52">
        <f>'[11]Расчет расходов RAB'!F22</f>
        <v>26297.640000000003</v>
      </c>
      <c r="E13" s="52">
        <f>'[11]Расчет расходов RAB'!G22</f>
        <v>35149.04156</v>
      </c>
      <c r="F13" s="52">
        <f>'[11]Расчет расходов RAB'!H22</f>
        <v>37956.835605350316</v>
      </c>
      <c r="G13" s="52">
        <f>'[11]Расчет расходов RAB'!I22</f>
        <v>40643.18231280058</v>
      </c>
      <c r="H13" s="52">
        <f>'[11]Расчет расходов RAB'!J22</f>
        <v>43928.4276004833</v>
      </c>
      <c r="I13" s="52">
        <f>'[11]Расчет расходов RAB'!K22</f>
        <v>47085.2475400148</v>
      </c>
    </row>
    <row r="14" spans="1:9" ht="11.25">
      <c r="A14" s="49" t="s">
        <v>49</v>
      </c>
      <c r="B14" s="53" t="s">
        <v>50</v>
      </c>
      <c r="C14" s="51" t="s">
        <v>8</v>
      </c>
      <c r="D14" s="52">
        <f>'[11]Расчет расходов RAB'!F23</f>
        <v>0</v>
      </c>
      <c r="E14" s="52">
        <f>'[11]Расчет расходов RAB'!G23</f>
        <v>4947.26</v>
      </c>
      <c r="F14" s="52">
        <f>'[11]Расчет расходов RAB'!H23</f>
        <v>5342.459600111083</v>
      </c>
      <c r="G14" s="52">
        <f>'[11]Расчет расходов RAB'!I23</f>
        <v>5720.565375462425</v>
      </c>
      <c r="H14" s="52">
        <f>'[11]Расчет расходов RAB'!J23</f>
        <v>6182.9666780469415</v>
      </c>
      <c r="I14" s="52">
        <f>'[11]Расчет расходов RAB'!K23</f>
        <v>6627.291994496526</v>
      </c>
    </row>
    <row r="15" spans="1:9" ht="11.25">
      <c r="A15" s="49" t="s">
        <v>51</v>
      </c>
      <c r="B15" s="54" t="s">
        <v>52</v>
      </c>
      <c r="C15" s="55" t="s">
        <v>8</v>
      </c>
      <c r="D15" s="52">
        <f>'[11]Расчет расходов RAB'!F24</f>
        <v>13059.74</v>
      </c>
      <c r="E15" s="52">
        <f>'[11]Расчет расходов RAB'!G24</f>
        <v>14091.45946</v>
      </c>
      <c r="F15" s="52">
        <f>'[11]Расчет расходов RAB'!H24</f>
        <v>15217.12076415089</v>
      </c>
      <c r="G15" s="52">
        <f>'[11]Расчет расходов RAB'!I24</f>
        <v>16294.09310944006</v>
      </c>
      <c r="H15" s="52">
        <f>'[11]Расчет расходов RAB'!J24</f>
        <v>17611.167451524547</v>
      </c>
      <c r="I15" s="52">
        <f>'[11]Расчет расходов RAB'!K24</f>
        <v>18876.755309005453</v>
      </c>
    </row>
    <row r="16" spans="1:9" ht="11.25">
      <c r="A16" s="49" t="s">
        <v>53</v>
      </c>
      <c r="B16" s="56" t="s">
        <v>54</v>
      </c>
      <c r="C16" s="51" t="s">
        <v>8</v>
      </c>
      <c r="D16" s="52">
        <f>'[11]Расчет расходов RAB'!F25</f>
        <v>1603.4</v>
      </c>
      <c r="E16" s="52">
        <f>'[11]Расчет расходов RAB'!G25</f>
        <v>1730.0686</v>
      </c>
      <c r="F16" s="52">
        <f>'[11]Расчет расходов RAB'!H25</f>
        <v>1868.2708410151763</v>
      </c>
      <c r="G16" s="52">
        <f>'[11]Расчет расходов RAB'!I25</f>
        <v>2000.4953308164017</v>
      </c>
      <c r="H16" s="52">
        <f>'[11]Расчет расходов RAB'!J25</f>
        <v>2162.19816717442</v>
      </c>
      <c r="I16" s="52">
        <f>'[11]Расчет расходов RAB'!K25</f>
        <v>2317.5797881473404</v>
      </c>
    </row>
    <row r="17" spans="1:9" ht="22.5">
      <c r="A17" s="49" t="s">
        <v>55</v>
      </c>
      <c r="B17" s="56" t="s">
        <v>56</v>
      </c>
      <c r="C17" s="51" t="s">
        <v>8</v>
      </c>
      <c r="D17" s="52">
        <f>'[11]Расчет расходов RAB'!F26</f>
        <v>1757.66</v>
      </c>
      <c r="E17" s="52">
        <f>'[11]Расчет расходов RAB'!G26</f>
        <v>1896.51514</v>
      </c>
      <c r="F17" s="52">
        <f>'[11]Расчет расходов RAB'!H26</f>
        <v>2048.013550217497</v>
      </c>
      <c r="G17" s="52">
        <f>'[11]Расчет расходов RAB'!I26</f>
        <v>2192.9591013862773</v>
      </c>
      <c r="H17" s="52">
        <f>'[11]Расчет расходов RAB'!J26</f>
        <v>2370.219053583505</v>
      </c>
      <c r="I17" s="52">
        <f>'[11]Расчет расходов RAB'!K26</f>
        <v>2540.549638540012</v>
      </c>
    </row>
    <row r="18" spans="1:9" ht="11.25">
      <c r="A18" s="49" t="s">
        <v>57</v>
      </c>
      <c r="B18" s="56" t="s">
        <v>58</v>
      </c>
      <c r="C18" s="51" t="s">
        <v>8</v>
      </c>
      <c r="D18" s="52">
        <f>'[11]Расчет расходов RAB'!F27</f>
        <v>1476.1</v>
      </c>
      <c r="E18" s="52">
        <f>'[11]Расчет расходов RAB'!G27</f>
        <v>1592.7118999999998</v>
      </c>
      <c r="F18" s="52">
        <f>'[11]Расчет расходов RAB'!H27</f>
        <v>1719.9417415632413</v>
      </c>
      <c r="G18" s="52">
        <f>'[11]Расчет расходов RAB'!I27</f>
        <v>1841.6684282263252</v>
      </c>
      <c r="H18" s="52">
        <f>'[11]Расчет расходов RAB'!J27</f>
        <v>1990.5330638431835</v>
      </c>
      <c r="I18" s="52">
        <f>'[11]Расчет расходов RAB'!K27</f>
        <v>2133.5783493103954</v>
      </c>
    </row>
    <row r="19" spans="1:9" ht="11.25">
      <c r="A19" s="49" t="s">
        <v>59</v>
      </c>
      <c r="B19" s="56" t="s">
        <v>60</v>
      </c>
      <c r="C19" s="51" t="s">
        <v>8</v>
      </c>
      <c r="D19" s="52">
        <f>'[11]Расчет расходов RAB'!F28</f>
        <v>0</v>
      </c>
      <c r="E19" s="52">
        <f>'[11]Расчет расходов RAB'!G28</f>
        <v>0</v>
      </c>
      <c r="F19" s="52">
        <f>'[11]Расчет расходов RAB'!H28</f>
        <v>0</v>
      </c>
      <c r="G19" s="52">
        <f>'[11]Расчет расходов RAB'!I28</f>
        <v>0</v>
      </c>
      <c r="H19" s="52">
        <f>'[11]Расчет расходов RAB'!J28</f>
        <v>0</v>
      </c>
      <c r="I19" s="52">
        <f>'[11]Расчет расходов RAB'!K28</f>
        <v>0</v>
      </c>
    </row>
    <row r="20" spans="1:9" ht="11.25">
      <c r="A20" s="49" t="s">
        <v>61</v>
      </c>
      <c r="B20" s="56" t="s">
        <v>62</v>
      </c>
      <c r="C20" s="51" t="s">
        <v>8</v>
      </c>
      <c r="D20" s="52">
        <f>'[11]Расчет расходов RAB'!F29</f>
        <v>0</v>
      </c>
      <c r="E20" s="52">
        <f>'[11]Расчет расходов RAB'!G29</f>
        <v>0</v>
      </c>
      <c r="F20" s="52">
        <f>'[11]Расчет расходов RAB'!H29</f>
        <v>0</v>
      </c>
      <c r="G20" s="52">
        <f>'[11]Расчет расходов RAB'!I29</f>
        <v>0</v>
      </c>
      <c r="H20" s="52">
        <f>'[11]Расчет расходов RAB'!J29</f>
        <v>0</v>
      </c>
      <c r="I20" s="52">
        <f>'[11]Расчет расходов RAB'!K29</f>
        <v>0</v>
      </c>
    </row>
    <row r="21" spans="1:9" ht="11.25">
      <c r="A21" s="49" t="s">
        <v>63</v>
      </c>
      <c r="B21" s="57" t="s">
        <v>64</v>
      </c>
      <c r="C21" s="51" t="s">
        <v>8</v>
      </c>
      <c r="D21" s="52">
        <f>'[11]Расчет расходов RAB'!F30</f>
        <v>8222.58</v>
      </c>
      <c r="E21" s="52">
        <f>'[11]Расчет расходов RAB'!G30</f>
        <v>8872.16382</v>
      </c>
      <c r="F21" s="52">
        <f>'[11]Расчет расходов RAB'!H30</f>
        <v>9580.894631354975</v>
      </c>
      <c r="G21" s="52">
        <f>'[11]Расчет расходов RAB'!I30</f>
        <v>10258.970249011056</v>
      </c>
      <c r="H21" s="52">
        <f>'[11]Расчет расходов RAB'!J30</f>
        <v>11088.217166923438</v>
      </c>
      <c r="I21" s="52">
        <f>'[11]Расчет расходов RAB'!K30</f>
        <v>11885.047533007706</v>
      </c>
    </row>
    <row r="22" spans="1:9" ht="11.25">
      <c r="A22" s="49" t="s">
        <v>65</v>
      </c>
      <c r="B22" s="50" t="s">
        <v>66</v>
      </c>
      <c r="C22" s="51" t="s">
        <v>8</v>
      </c>
      <c r="D22" s="52">
        <f>'[11]Расчет расходов RAB'!F31</f>
        <v>1598.4</v>
      </c>
      <c r="E22" s="52">
        <f>'[11]Расчет расходов RAB'!G31</f>
        <v>1724.6736</v>
      </c>
      <c r="F22" s="52">
        <f>'[11]Расчет расходов RAB'!H31</f>
        <v>1862.444874815179</v>
      </c>
      <c r="G22" s="52">
        <f>'[11]Расчет расходов RAB'!I31</f>
        <v>1994.2570392771215</v>
      </c>
      <c r="H22" s="52">
        <f>'[11]Расчет расходов RAB'!J31</f>
        <v>2155.4556258024154</v>
      </c>
      <c r="I22" s="52">
        <f>'[11]Расчет расходов RAB'!K31</f>
        <v>2310.352708852881</v>
      </c>
    </row>
    <row r="23" spans="1:9" ht="11.25">
      <c r="A23" s="49" t="s">
        <v>67</v>
      </c>
      <c r="B23" s="50" t="s">
        <v>68</v>
      </c>
      <c r="C23" s="51" t="s">
        <v>8</v>
      </c>
      <c r="D23" s="52">
        <f>'[11]Расчет расходов RAB'!F32</f>
        <v>351.7</v>
      </c>
      <c r="E23" s="52">
        <f>'[11]Расчет расходов RAB'!G32</f>
        <v>379.48429999999996</v>
      </c>
      <c r="F23" s="52">
        <f>'[11]Расчет расходов RAB'!H32</f>
        <v>409.7984625078193</v>
      </c>
      <c r="G23" s="52">
        <f>'[11]Расчет расходов RAB'!I32</f>
        <v>438.8014268729752</v>
      </c>
      <c r="H23" s="52">
        <f>'[11]Расчет расходов RAB'!J32</f>
        <v>474.2703601068002</v>
      </c>
      <c r="I23" s="52">
        <f>'[11]Расчет расходов RAB'!K32</f>
        <v>508.35275757229607</v>
      </c>
    </row>
    <row r="24" spans="1:9" ht="22.5">
      <c r="A24" s="49" t="s">
        <v>69</v>
      </c>
      <c r="B24" s="50" t="s">
        <v>70</v>
      </c>
      <c r="C24" s="51" t="s">
        <v>8</v>
      </c>
      <c r="D24" s="52">
        <f>'[11]Расчет расходов RAB'!F33</f>
        <v>6448.1</v>
      </c>
      <c r="E24" s="52">
        <f>'[11]Расчет расходов RAB'!G33</f>
        <v>6957.4999</v>
      </c>
      <c r="F24" s="52">
        <f>'[11]Расчет расходов RAB'!H33</f>
        <v>7513.282530840687</v>
      </c>
      <c r="G24" s="52">
        <f>'[11]Расчет расходов RAB'!I33</f>
        <v>8045.025534886641</v>
      </c>
      <c r="H24" s="52">
        <f>'[11]Расчет расходов RAB'!J33</f>
        <v>8695.316204164512</v>
      </c>
      <c r="I24" s="52">
        <f>'[11]Расчет расходов RAB'!K33</f>
        <v>9320.185999721134</v>
      </c>
    </row>
    <row r="25" spans="1:9" ht="11.25">
      <c r="A25" s="49" t="s">
        <v>71</v>
      </c>
      <c r="B25" s="50" t="s">
        <v>72</v>
      </c>
      <c r="C25" s="51" t="s">
        <v>8</v>
      </c>
      <c r="D25" s="52">
        <f>'[11]Расчет расходов RAB'!F34</f>
        <v>4771.7</v>
      </c>
      <c r="E25" s="52">
        <f>'[11]Расчет расходов RAB'!G34</f>
        <v>5148.6642999999995</v>
      </c>
      <c r="F25" s="52">
        <f>'[11]Расчет расходов RAB'!H34</f>
        <v>5559.952583305548</v>
      </c>
      <c r="G25" s="52">
        <f>'[11]Расчет расходов RAB'!I34</f>
        <v>5953.451147596746</v>
      </c>
      <c r="H25" s="52">
        <f>'[11]Расчет расходов RAB'!J34</f>
        <v>6434.676932958823</v>
      </c>
      <c r="I25" s="52">
        <f>'[11]Расчет расходов RAB'!K34</f>
        <v>6897.09085387468</v>
      </c>
    </row>
    <row r="26" spans="1:9" ht="11.25">
      <c r="A26" s="49" t="s">
        <v>73</v>
      </c>
      <c r="B26" s="50" t="s">
        <v>74</v>
      </c>
      <c r="C26" s="51" t="s">
        <v>8</v>
      </c>
      <c r="D26" s="52">
        <f>'[11]Расчет расходов RAB'!F35</f>
        <v>68</v>
      </c>
      <c r="E26" s="52">
        <f>'[11]Расчет расходов RAB'!G35</f>
        <v>1900</v>
      </c>
      <c r="F26" s="52">
        <f>'[11]Расчет расходов RAB'!H35</f>
        <v>2051.776789619114</v>
      </c>
      <c r="G26" s="52">
        <f>'[11]Расчет расходов RAB'!I35</f>
        <v>2196.9886792646043</v>
      </c>
      <c r="H26" s="52">
        <f>'[11]Расчет расходов RAB'!J35</f>
        <v>2374.574347879268</v>
      </c>
      <c r="I26" s="52">
        <f>'[11]Расчет расходов RAB'!K35</f>
        <v>2545.2179164918352</v>
      </c>
    </row>
    <row r="27" spans="1:9" ht="15" thickBot="1">
      <c r="A27" s="58"/>
      <c r="B27" s="59" t="s">
        <v>75</v>
      </c>
      <c r="C27" s="60" t="s">
        <v>8</v>
      </c>
      <c r="D27" s="61">
        <f aca="true" t="shared" si="0" ref="D27:I27">D13+D12+D9</f>
        <v>245690.04</v>
      </c>
      <c r="E27" s="62">
        <f t="shared" si="0"/>
        <v>273287.28116</v>
      </c>
      <c r="F27" s="62">
        <f t="shared" si="0"/>
        <v>295118.1580958952</v>
      </c>
      <c r="G27" s="62">
        <f t="shared" si="0"/>
        <v>316004.7699450121</v>
      </c>
      <c r="H27" s="62">
        <f t="shared" si="0"/>
        <v>341547.8776022132</v>
      </c>
      <c r="I27" s="63">
        <f t="shared" si="0"/>
        <v>366092.4654514598</v>
      </c>
    </row>
    <row r="30" spans="1:6" ht="18" hidden="1">
      <c r="A30" s="1" t="s">
        <v>32</v>
      </c>
      <c r="F30" s="1" t="s">
        <v>33</v>
      </c>
    </row>
    <row r="31" ht="12.75" hidden="1"/>
    <row r="32" spans="1:6" ht="18">
      <c r="A32" s="1" t="s">
        <v>34</v>
      </c>
      <c r="E32" s="38"/>
      <c r="F32" s="1" t="s">
        <v>35</v>
      </c>
    </row>
    <row r="33" ht="18">
      <c r="A33" s="1" t="s">
        <v>36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workbookViewId="0" topLeftCell="A1">
      <selection activeCell="B28" sqref="B28"/>
    </sheetView>
  </sheetViews>
  <sheetFormatPr defaultColWidth="9.140625" defaultRowHeight="11.25" outlineLevelCol="1"/>
  <cols>
    <col min="1" max="1" width="10.421875" style="2" customWidth="1"/>
    <col min="2" max="2" width="53.28125" style="2" customWidth="1"/>
    <col min="3" max="3" width="12.28125" style="2" customWidth="1"/>
    <col min="4" max="7" width="18.7109375" style="2" customWidth="1"/>
    <col min="8" max="9" width="18.7109375" style="2" customWidth="1" outlineLevel="1"/>
  </cols>
  <sheetData>
    <row r="3" ht="18">
      <c r="A3" s="1" t="s">
        <v>0</v>
      </c>
    </row>
    <row r="4" ht="13.5" thickBot="1"/>
    <row r="5" spans="1:9" ht="18.75" thickBot="1">
      <c r="A5" s="3" t="s">
        <v>1</v>
      </c>
      <c r="B5" s="4"/>
      <c r="C5" s="5"/>
      <c r="D5" s="5"/>
      <c r="E5" s="5"/>
      <c r="F5" s="5"/>
      <c r="G5" s="5"/>
      <c r="H5" s="5"/>
      <c r="I5" s="6"/>
    </row>
    <row r="6" spans="1:9" ht="23.25" thickBot="1">
      <c r="A6" s="7" t="s">
        <v>2</v>
      </c>
      <c r="B6" s="8" t="s">
        <v>3</v>
      </c>
      <c r="C6" s="9" t="s">
        <v>4</v>
      </c>
      <c r="D6" s="10" t="s">
        <v>5</v>
      </c>
      <c r="E6" s="11">
        <v>2011</v>
      </c>
      <c r="F6" s="11">
        <v>2012</v>
      </c>
      <c r="G6" s="11">
        <v>2013</v>
      </c>
      <c r="H6" s="11">
        <v>2014</v>
      </c>
      <c r="I6" s="12">
        <v>2015</v>
      </c>
    </row>
    <row r="7" spans="1:9" ht="11.25">
      <c r="A7" s="13" t="s">
        <v>6</v>
      </c>
      <c r="B7" s="14" t="s">
        <v>7</v>
      </c>
      <c r="C7" s="15" t="s">
        <v>8</v>
      </c>
      <c r="D7" s="16"/>
      <c r="E7" s="17"/>
      <c r="F7" s="17"/>
      <c r="G7" s="17"/>
      <c r="H7" s="17"/>
      <c r="I7" s="18"/>
    </row>
    <row r="8" spans="1:9" ht="11.25">
      <c r="A8" s="19" t="s">
        <v>9</v>
      </c>
      <c r="B8" s="20" t="s">
        <v>10</v>
      </c>
      <c r="C8" s="21" t="s">
        <v>8</v>
      </c>
      <c r="D8" s="22">
        <f>'[11]Расчет расходов RAB'!F42</f>
        <v>2957.92</v>
      </c>
      <c r="E8" s="22">
        <f>'[11]Расчет расходов RAB'!G42</f>
        <v>3357.2392</v>
      </c>
      <c r="F8" s="22">
        <f>'[11]Расчет расходов RAB'!H42</f>
        <v>3548.6018344</v>
      </c>
      <c r="G8" s="22">
        <f>'[11]Расчет расходов RAB'!I42</f>
        <v>3740.2263334576</v>
      </c>
      <c r="H8" s="22">
        <f>'[11]Расчет расходов RAB'!J42</f>
        <v>3942.1985554643106</v>
      </c>
      <c r="I8" s="23">
        <f>'[11]Расчет расходов RAB'!K42</f>
        <v>4155.077277459383</v>
      </c>
    </row>
    <row r="9" spans="1:9" ht="11.25">
      <c r="A9" s="19" t="s">
        <v>11</v>
      </c>
      <c r="B9" s="20" t="s">
        <v>12</v>
      </c>
      <c r="C9" s="21" t="s">
        <v>8</v>
      </c>
      <c r="D9" s="22">
        <f>'[11]Расчет расходов RAB'!F43</f>
        <v>0</v>
      </c>
      <c r="E9" s="22">
        <f>'[11]Расчет расходов RAB'!G43</f>
        <v>0</v>
      </c>
      <c r="F9" s="22">
        <f>'[11]Расчет расходов RAB'!H43</f>
        <v>0</v>
      </c>
      <c r="G9" s="22">
        <f>'[11]Расчет расходов RAB'!I43</f>
        <v>0</v>
      </c>
      <c r="H9" s="22">
        <f>'[11]Расчет расходов RAB'!J43</f>
        <v>0</v>
      </c>
      <c r="I9" s="23">
        <f>'[11]Расчет расходов RAB'!K43</f>
        <v>0</v>
      </c>
    </row>
    <row r="10" spans="1:9" ht="11.25">
      <c r="A10" s="24" t="s">
        <v>13</v>
      </c>
      <c r="B10" s="25" t="s">
        <v>14</v>
      </c>
      <c r="C10" s="26" t="s">
        <v>8</v>
      </c>
      <c r="D10" s="22">
        <f>'[11]Расчет расходов RAB'!F44</f>
        <v>50574</v>
      </c>
      <c r="E10" s="22">
        <f>'[11]Расчет расходов RAB'!G44</f>
        <v>0</v>
      </c>
      <c r="F10" s="22">
        <f>'[11]Расчет расходов RAB'!H44</f>
        <v>0</v>
      </c>
      <c r="G10" s="22">
        <f>'[11]Расчет расходов RAB'!I44</f>
        <v>0</v>
      </c>
      <c r="H10" s="22">
        <f>'[11]Расчет расходов RAB'!J44</f>
        <v>0</v>
      </c>
      <c r="I10" s="23">
        <f>'[11]Расчет расходов RAB'!K44</f>
        <v>0</v>
      </c>
    </row>
    <row r="11" spans="1:9" ht="11.25">
      <c r="A11" s="24" t="s">
        <v>15</v>
      </c>
      <c r="B11" s="25" t="s">
        <v>16</v>
      </c>
      <c r="C11" s="26" t="s">
        <v>8</v>
      </c>
      <c r="D11" s="22">
        <f>'[11]Расчет расходов RAB'!F45</f>
        <v>3166</v>
      </c>
      <c r="E11" s="22">
        <f>'[11]Расчет расходов RAB'!G45</f>
        <v>9812.72</v>
      </c>
      <c r="F11" s="22">
        <f>'[11]Расчет расходов RAB'!H45</f>
        <v>10372.045039999999</v>
      </c>
      <c r="G11" s="22">
        <f>'[11]Расчет расходов RAB'!I45</f>
        <v>10932.13547216</v>
      </c>
      <c r="H11" s="22">
        <f>'[11]Расчет расходов RAB'!J45</f>
        <v>11522.47078765664</v>
      </c>
      <c r="I11" s="23">
        <f>'[11]Расчет расходов RAB'!K45</f>
        <v>12144.6842101901</v>
      </c>
    </row>
    <row r="12" spans="1:9" ht="11.25">
      <c r="A12" s="24" t="s">
        <v>17</v>
      </c>
      <c r="B12" s="27" t="s">
        <v>18</v>
      </c>
      <c r="C12" s="26" t="s">
        <v>8</v>
      </c>
      <c r="D12" s="22">
        <f>'[11]Расчет расходов RAB'!F46</f>
        <v>817</v>
      </c>
      <c r="E12" s="22">
        <f>'[11]Расчет расходов RAB'!G46</f>
        <v>3295.2</v>
      </c>
      <c r="F12" s="22">
        <f>'[11]Расчет расходов RAB'!H46</f>
        <v>3483.0263999999997</v>
      </c>
      <c r="G12" s="22">
        <f>'[11]Расчет расходов RAB'!I46</f>
        <v>3671.1098256</v>
      </c>
      <c r="H12" s="22">
        <f>'[11]Расчет расходов RAB'!J46</f>
        <v>3869.3497561824</v>
      </c>
      <c r="I12" s="23">
        <f>'[11]Расчет расходов RAB'!K46</f>
        <v>4078.29464301625</v>
      </c>
    </row>
    <row r="13" spans="1:9" ht="11.25">
      <c r="A13" s="24" t="s">
        <v>19</v>
      </c>
      <c r="B13" s="27" t="s">
        <v>20</v>
      </c>
      <c r="C13" s="26" t="s">
        <v>8</v>
      </c>
      <c r="D13" s="22">
        <f>'[11]Расчет расходов RAB'!F47</f>
        <v>1653</v>
      </c>
      <c r="E13" s="22">
        <f>'[11]Расчет расходов RAB'!G47</f>
        <v>5597.58</v>
      </c>
      <c r="F13" s="22">
        <f>'[11]Расчет расходов RAB'!H47</f>
        <v>5916.642059999999</v>
      </c>
      <c r="G13" s="22">
        <f>'[11]Расчет расходов RAB'!I47</f>
        <v>6236.14073124</v>
      </c>
      <c r="H13" s="22">
        <f>'[11]Расчет расходов RAB'!J47</f>
        <v>6572.89233072696</v>
      </c>
      <c r="I13" s="23">
        <f>'[11]Расчет расходов RAB'!K47</f>
        <v>6927.828516586216</v>
      </c>
    </row>
    <row r="14" spans="1:9" ht="11.25">
      <c r="A14" s="24" t="s">
        <v>21</v>
      </c>
      <c r="B14" s="27" t="s">
        <v>22</v>
      </c>
      <c r="C14" s="26" t="s">
        <v>8</v>
      </c>
      <c r="D14" s="22">
        <f>'[11]Расчет расходов RAB'!F48</f>
        <v>696</v>
      </c>
      <c r="E14" s="22">
        <f>'[11]Расчет расходов RAB'!G48</f>
        <v>919.94</v>
      </c>
      <c r="F14" s="22">
        <f>'[11]Расчет расходов RAB'!H48</f>
        <v>972.37658</v>
      </c>
      <c r="G14" s="22">
        <f>'[11]Расчет расходов RAB'!I48</f>
        <v>1024.8849153200001</v>
      </c>
      <c r="H14" s="22">
        <f>'[11]Расчет расходов RAB'!J48</f>
        <v>1080.22870074728</v>
      </c>
      <c r="I14" s="23">
        <f>'[11]Расчет расходов RAB'!K48</f>
        <v>1138.5610505876332</v>
      </c>
    </row>
    <row r="15" spans="1:9" ht="11.25">
      <c r="A15" s="24" t="s">
        <v>23</v>
      </c>
      <c r="B15" s="20" t="s">
        <v>24</v>
      </c>
      <c r="C15" s="26" t="s">
        <v>8</v>
      </c>
      <c r="D15" s="22">
        <f>'[11]Расчет расходов RAB'!F49</f>
        <v>33084</v>
      </c>
      <c r="E15" s="22">
        <f>'[11]Расчет расходов RAB'!G49</f>
        <v>35000</v>
      </c>
      <c r="F15" s="22">
        <f>'[11]Расчет расходов RAB'!H49</f>
        <v>70533.47001885288</v>
      </c>
      <c r="G15" s="22">
        <f>'[11]Расчет расходов RAB'!I49</f>
        <v>75525.38654530531</v>
      </c>
      <c r="H15" s="22">
        <f>'[11]Расчет расходов RAB'!J49</f>
        <v>81630.20920261569</v>
      </c>
      <c r="I15" s="23">
        <f>'[11]Расчет расходов RAB'!K49</f>
        <v>87496.38484683816</v>
      </c>
    </row>
    <row r="16" spans="1:9" ht="11.25">
      <c r="A16" s="24" t="s">
        <v>25</v>
      </c>
      <c r="B16" s="25" t="s">
        <v>26</v>
      </c>
      <c r="C16" s="26" t="s">
        <v>8</v>
      </c>
      <c r="D16" s="22">
        <f>'[11]Расчет расходов RAB'!F50</f>
        <v>0</v>
      </c>
      <c r="E16" s="22">
        <f>'[11]Расчет расходов RAB'!G50</f>
        <v>0</v>
      </c>
      <c r="F16" s="22">
        <f>'[11]Расчет расходов RAB'!H50</f>
        <v>-80000</v>
      </c>
      <c r="G16" s="22">
        <f>'[11]Расчет расходов RAB'!I50</f>
        <v>-80000</v>
      </c>
      <c r="H16" s="22">
        <f>'[11]Расчет расходов RAB'!J50</f>
        <v>-80000</v>
      </c>
      <c r="I16" s="23">
        <f>'[11]Расчет расходов RAB'!K50</f>
        <v>-80000</v>
      </c>
    </row>
    <row r="17" spans="1:9" ht="11.25">
      <c r="A17" s="24" t="s">
        <v>27</v>
      </c>
      <c r="B17" s="25" t="s">
        <v>28</v>
      </c>
      <c r="C17" s="26" t="s">
        <v>8</v>
      </c>
      <c r="D17" s="22">
        <f>'[11]Расчет расходов RAB'!F51</f>
        <v>4803.1</v>
      </c>
      <c r="E17" s="22">
        <f>'[11]Расчет расходов RAB'!G51</f>
        <v>25078.022965864828</v>
      </c>
      <c r="F17" s="22">
        <f>'[11]Расчет расходов RAB'!H51</f>
        <v>53316.43389744678</v>
      </c>
      <c r="G17" s="22">
        <f>'[11]Расчет расходов RAB'!I51</f>
        <v>74174.22894491446</v>
      </c>
      <c r="H17" s="22">
        <f>'[11]Расчет расходов RAB'!J51</f>
        <v>113179.33892613009</v>
      </c>
      <c r="I17" s="23">
        <f>'[11]Расчет расходов RAB'!K51</f>
        <v>135016.8805913719</v>
      </c>
    </row>
    <row r="18" spans="1:9" ht="12" thickBot="1">
      <c r="A18" s="28" t="s">
        <v>29</v>
      </c>
      <c r="B18" s="29" t="s">
        <v>30</v>
      </c>
      <c r="C18" s="30" t="s">
        <v>8</v>
      </c>
      <c r="D18" s="22">
        <f>'[11]Расчет расходов RAB'!F52</f>
        <v>28420.2</v>
      </c>
      <c r="E18" s="22">
        <f>'[11]Расчет расходов RAB'!G52</f>
        <v>0</v>
      </c>
      <c r="F18" s="22">
        <f>'[11]Расчет расходов RAB'!H52</f>
        <v>0</v>
      </c>
      <c r="G18" s="22">
        <f>'[11]Расчет расходов RAB'!I52</f>
        <v>0</v>
      </c>
      <c r="H18" s="22">
        <f>'[11]Расчет расходов RAB'!J52</f>
        <v>0</v>
      </c>
      <c r="I18" s="23">
        <f>'[11]Расчет расходов RAB'!K52</f>
        <v>0</v>
      </c>
    </row>
    <row r="19" spans="1:9" ht="15" thickBot="1">
      <c r="A19" s="31"/>
      <c r="B19" s="32" t="s">
        <v>31</v>
      </c>
      <c r="C19" s="33" t="s">
        <v>8</v>
      </c>
      <c r="D19" s="34">
        <f aca="true" t="shared" si="0" ref="D19:I19">D7+D8+D9+D10+D11+D16+D17+D18+D15</f>
        <v>123005.22</v>
      </c>
      <c r="E19" s="35">
        <f t="shared" si="0"/>
        <v>73247.98216586483</v>
      </c>
      <c r="F19" s="35">
        <f t="shared" si="0"/>
        <v>57770.550790699665</v>
      </c>
      <c r="G19" s="35">
        <f t="shared" si="0"/>
        <v>84371.97729583737</v>
      </c>
      <c r="H19" s="35">
        <f t="shared" si="0"/>
        <v>130274.21747186672</v>
      </c>
      <c r="I19" s="36">
        <f t="shared" si="0"/>
        <v>158813.02692585957</v>
      </c>
    </row>
    <row r="21" ht="15">
      <c r="A21" s="37"/>
    </row>
    <row r="22" spans="2:7" ht="18" hidden="1">
      <c r="B22" s="1" t="s">
        <v>32</v>
      </c>
      <c r="G22" s="1" t="s">
        <v>33</v>
      </c>
    </row>
    <row r="23" spans="2:7" ht="18" hidden="1">
      <c r="B23" s="1" t="s">
        <v>34</v>
      </c>
      <c r="F23" s="38"/>
      <c r="G23" s="1" t="s">
        <v>35</v>
      </c>
    </row>
    <row r="24" ht="18" hidden="1">
      <c r="B24" s="1" t="s">
        <v>36</v>
      </c>
    </row>
  </sheetData>
  <sheetProtection/>
  <dataValidations count="1">
    <dataValidation type="decimal" allowBlank="1" showInputMessage="1" showErrorMessage="1" error="Ввведеное значение неверно" sqref="D7:I18">
      <formula1>-1000000000000000</formula1>
      <formula2>1000000000000000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Елин</dc:creator>
  <cp:keywords/>
  <dc:description/>
  <cp:lastModifiedBy>romanova</cp:lastModifiedBy>
  <dcterms:created xsi:type="dcterms:W3CDTF">2011-05-11T08:26:54Z</dcterms:created>
  <dcterms:modified xsi:type="dcterms:W3CDTF">2011-05-23T04:06:20Z</dcterms:modified>
  <cp:category/>
  <cp:version/>
  <cp:contentType/>
  <cp:contentStatus/>
</cp:coreProperties>
</file>