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.gesnv.ru\SHARE\Общие папки ГЭС\Финансовый\2. ТАРИФЫ\1. СЕТИ\Тарифная заявка на 2021 год\2. Отчетность\1.2.8. Иные документы\к раскрытию на сайт на сайт\"/>
    </mc:Choice>
  </mc:AlternateContent>
  <bookViews>
    <workbookView xWindow="0" yWindow="0" windowWidth="28800" windowHeight="12000"/>
  </bookViews>
  <sheets>
    <sheet name="ПРиНР_за_2019" sheetId="1" r:id="rId1"/>
  </sheets>
  <definedNames>
    <definedName name="_xlnm._FilterDatabase" localSheetId="0" hidden="1">ПРиНР_за_2019!$A$1:$E$44</definedName>
    <definedName name="_xlnm.Print_Area" localSheetId="0">ПРиНР_за_2019!$A$1:$E$50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43" i="1" s="1"/>
  <c r="D15" i="1"/>
  <c r="D11" i="1"/>
  <c r="D29" i="1" l="1"/>
  <c r="E34" i="1"/>
  <c r="E43" i="1" s="1"/>
  <c r="E11" i="1"/>
  <c r="E15" i="1" l="1"/>
  <c r="E29" i="1" s="1"/>
</calcChain>
</file>

<file path=xl/sharedStrings.xml><?xml version="1.0" encoding="utf-8"?>
<sst xmlns="http://schemas.openxmlformats.org/spreadsheetml/2006/main" count="109" uniqueCount="79">
  <si>
    <t>Расчет подконтрольных расходов</t>
  </si>
  <si>
    <t>Ед. изм.</t>
  </si>
  <si>
    <t>План</t>
  </si>
  <si>
    <t>Факт</t>
  </si>
  <si>
    <t>1.1</t>
  </si>
  <si>
    <t>Материальные затраты</t>
  </si>
  <si>
    <t>тыс.руб.</t>
  </si>
  <si>
    <t>1.1.1</t>
  </si>
  <si>
    <t>Сырье, материалы, запасные части, инструмент, топливо</t>
  </si>
  <si>
    <t>1.1.2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</si>
  <si>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</si>
  <si>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1.2</t>
  </si>
  <si>
    <t>Расходы на оплату труда</t>
  </si>
  <si>
    <t>1.3</t>
  </si>
  <si>
    <t>Прочие расходы, всего, в том числе:</t>
  </si>
  <si>
    <t>1.3.1</t>
  </si>
  <si>
    <t>Ремонт основных фондов</t>
  </si>
  <si>
    <t>1.3.2</t>
  </si>
  <si>
    <t>Оплата работ и услуг сторонних организаций</t>
  </si>
  <si>
    <t>1.3.2.1</t>
  </si>
  <si>
    <t>услуги связи</t>
  </si>
  <si>
    <t>1.3.2.2</t>
  </si>
  <si>
    <t>Расходы на услуги вневедомственной охраны и коммунального хозяйства</t>
  </si>
  <si>
    <t>1.3.2.3</t>
  </si>
  <si>
    <t>Расходы на юридические и информационные услуги</t>
  </si>
  <si>
    <t>1.3.2.4</t>
  </si>
  <si>
    <t>Расходы на аудиторские и консультационные услуги</t>
  </si>
  <si>
    <t>1.3.2.5</t>
  </si>
  <si>
    <t>Транспортные услуги</t>
  </si>
  <si>
    <t>1.3.2.6</t>
  </si>
  <si>
    <t>Прочие услуги сторонних организаций</t>
  </si>
  <si>
    <t>1.3.3</t>
  </si>
  <si>
    <t>Расходы на командировки и представительские</t>
  </si>
  <si>
    <t>1.3.4</t>
  </si>
  <si>
    <t>Расходы на подготовку кадров</t>
  </si>
  <si>
    <t>1.3.5</t>
  </si>
  <si>
    <t>Расходы на обеспечение нормальных условий труда и мер по технике безопасности</t>
  </si>
  <si>
    <t>1.3.6</t>
  </si>
  <si>
    <t>расходы на страхование</t>
  </si>
  <si>
    <t>1.3.7</t>
  </si>
  <si>
    <t>Другие прочие подконтрольные расходы</t>
  </si>
  <si>
    <t>1.0</t>
  </si>
  <si>
    <t>ИТОГО подконтрольные расходы</t>
  </si>
  <si>
    <t>Расчёт неподконтрольных расходов</t>
  </si>
  <si>
    <t>2.1</t>
  </si>
  <si>
    <t>Оплата услуг ОАО "ФСК ЕЭС"</t>
  </si>
  <si>
    <t>2.2</t>
  </si>
  <si>
    <t>Плата за аренду имущества и лизинг</t>
  </si>
  <si>
    <t>2.3</t>
  </si>
  <si>
    <t>Налоги, всего, в том числе:</t>
  </si>
  <si>
    <t>2.3.1</t>
  </si>
  <si>
    <t>Плата за землю</t>
  </si>
  <si>
    <t>2.3.2</t>
  </si>
  <si>
    <t>Налог на имущество</t>
  </si>
  <si>
    <t>2.3.3</t>
  </si>
  <si>
    <t>Прочие налоги и сборы</t>
  </si>
  <si>
    <t>2.4</t>
  </si>
  <si>
    <t>Отчисления на социальные нужды (страховые взносы)</t>
  </si>
  <si>
    <t>2.5</t>
  </si>
  <si>
    <t>Налог на прибыль</t>
  </si>
  <si>
    <t>2.6</t>
  </si>
  <si>
    <t>Расходы по судебным решениям, решениям ФСТ России о рассмотрении разногласий и досудебного урегулирования споров</t>
  </si>
  <si>
    <t>2.7</t>
  </si>
  <si>
    <t>Выпадающие доходы от льготного ТП</t>
  </si>
  <si>
    <t>2.8</t>
  </si>
  <si>
    <t>Другие прочие неподконтрольные расходы</t>
  </si>
  <si>
    <t>2.0</t>
  </si>
  <si>
    <t>ИТОГО неподконтрольных расходов</t>
  </si>
  <si>
    <t>Заместитель генерального директора</t>
  </si>
  <si>
    <t>по экономике и финансам</t>
  </si>
  <si>
    <t>АО "Горэлектросеть" г. Нижневартовск</t>
  </si>
  <si>
    <t>П.А. Елин</t>
  </si>
  <si>
    <t>Информация о фактических подконтрольных и неподконтрольных расходах субъекта естественных монополий за отчетный период</t>
  </si>
  <si>
    <t>ИНН:</t>
  </si>
  <si>
    <t>КПП:</t>
  </si>
  <si>
    <t>Период:</t>
  </si>
  <si>
    <t>ТСО:</t>
  </si>
  <si>
    <t>АО "Городские электрические сети" г. Нижневартовск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</si>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</sst>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49" fontId="3" fillId="0" borderId="0" applyBorder="0">
      <alignment vertical="top"/>
    </xf>
  </cellStyleXfs>
  <cellXfs count="34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49" fontId="2" fillId="2" borderId="1" xfId="2" applyFont="1" applyFill="1" applyBorder="1" applyAlignment="1" applyProtection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center"/>
    </xf>
    <xf numFmtId="49" fontId="2" fillId="0" borderId="1" xfId="2" applyFont="1" applyFill="1" applyBorder="1" applyAlignment="1" applyProtection="1">
      <alignment vertical="center" wrapText="1"/>
    </xf>
    <xf numFmtId="49" fontId="2" fillId="0" borderId="1" xfId="2" applyFont="1" applyFill="1" applyBorder="1" applyAlignment="1" applyProtection="1">
      <alignment horizontal="center" vertical="center" wrapText="1"/>
    </xf>
    <xf numFmtId="4" fontId="2" fillId="0" borderId="1" xfId="1" applyNumberFormat="1" applyFont="1" applyBorder="1" applyAlignment="1">
      <alignment vertical="center"/>
    </xf>
    <xf numFmtId="49" fontId="3" fillId="0" borderId="1" xfId="2" applyNumberFormat="1" applyFont="1" applyFill="1" applyBorder="1" applyAlignment="1" applyProtection="1">
      <alignment horizontal="center" vertical="center"/>
    </xf>
    <xf numFmtId="49" fontId="5" fillId="0" borderId="1" xfId="2" applyFont="1" applyFill="1" applyBorder="1" applyAlignment="1" applyProtection="1">
      <alignment horizontal="left" vertical="center" wrapText="1"/>
    </xf>
    <xf numFmtId="49" fontId="5" fillId="0" borderId="1" xfId="2" applyFont="1" applyFill="1" applyBorder="1" applyAlignment="1" applyProtection="1">
      <alignment horizontal="center" vertical="center" wrapText="1"/>
    </xf>
    <xf numFmtId="4" fontId="3" fillId="0" borderId="1" xfId="1" applyNumberFormat="1" applyFont="1" applyBorder="1" applyAlignment="1">
      <alignment vertical="center"/>
    </xf>
    <xf numFmtId="49" fontId="5" fillId="0" borderId="1" xfId="2" applyFont="1" applyFill="1" applyBorder="1" applyAlignment="1" applyProtection="1">
      <alignment horizontal="left" vertical="center"/>
    </xf>
    <xf numFmtId="49" fontId="3" fillId="0" borderId="1" xfId="2" applyFont="1" applyFill="1" applyBorder="1" applyAlignment="1" applyProtection="1">
      <alignment horizontal="left" vertical="center" wrapText="1"/>
    </xf>
    <xf numFmtId="3" fontId="5" fillId="0" borderId="1" xfId="2" applyNumberFormat="1" applyFont="1" applyFill="1" applyBorder="1" applyAlignment="1" applyProtection="1">
      <alignment horizontal="left" vertical="center" wrapText="1"/>
    </xf>
    <xf numFmtId="4" fontId="3" fillId="0" borderId="0" xfId="1" applyNumberFormat="1" applyFont="1" applyAlignment="1">
      <alignment vertical="center"/>
    </xf>
    <xf numFmtId="49" fontId="4" fillId="3" borderId="1" xfId="2" applyNumberFormat="1" applyFont="1" applyFill="1" applyBorder="1" applyAlignment="1" applyProtection="1">
      <alignment horizontal="center" vertical="center"/>
    </xf>
    <xf numFmtId="49" fontId="2" fillId="3" borderId="1" xfId="2" applyFont="1" applyFill="1" applyBorder="1" applyAlignment="1" applyProtection="1">
      <alignment vertical="center" wrapText="1"/>
    </xf>
    <xf numFmtId="49" fontId="2" fillId="3" borderId="1" xfId="2" applyFont="1" applyFill="1" applyBorder="1" applyAlignment="1" applyProtection="1">
      <alignment horizontal="center" vertical="center" wrapText="1"/>
    </xf>
    <xf numFmtId="4" fontId="2" fillId="3" borderId="1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>
      <alignment vertical="center"/>
    </xf>
    <xf numFmtId="49" fontId="5" fillId="0" borderId="1" xfId="2" applyFont="1" applyFill="1" applyBorder="1" applyAlignment="1" applyProtection="1">
      <alignment vertical="center" wrapText="1"/>
    </xf>
    <xf numFmtId="0" fontId="4" fillId="0" borderId="0" xfId="1" applyFont="1" applyAlignment="1">
      <alignment vertical="center"/>
    </xf>
    <xf numFmtId="4" fontId="4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10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Zeros="0" tabSelected="1" zoomScale="80" zoomScaleNormal="80" workbookViewId="0">
      <selection activeCell="F23" sqref="F23"/>
    </sheetView>
  </sheetViews>
  <sheetFormatPr defaultRowHeight="11.25" x14ac:dyDescent="0.2"/>
  <cols>
    <col min="1" max="1" width="8.5" style="2" customWidth="1"/>
    <col min="2" max="2" width="56.25" style="2" customWidth="1"/>
    <col min="3" max="3" width="8.875" style="2" customWidth="1"/>
    <col min="4" max="5" width="14.25" style="2" customWidth="1"/>
    <col min="6" max="6" width="9" style="2"/>
    <col min="7" max="7" width="8.875" style="2" bestFit="1" customWidth="1"/>
    <col min="8" max="8" width="8.125" style="2" customWidth="1"/>
    <col min="9" max="16384" width="9" style="2"/>
  </cols>
  <sheetData>
    <row r="1" spans="1:5" x14ac:dyDescent="0.2">
      <c r="A1" s="1"/>
    </row>
    <row r="2" spans="1:5" ht="33.75" customHeight="1" x14ac:dyDescent="0.2">
      <c r="A2" s="33" t="s">
        <v>72</v>
      </c>
      <c r="B2" s="33"/>
      <c r="C2" s="33"/>
      <c r="D2" s="33"/>
      <c r="E2" s="33"/>
    </row>
    <row r="3" spans="1:5" x14ac:dyDescent="0.2">
      <c r="A3" s="1"/>
    </row>
    <row r="4" spans="1:5" x14ac:dyDescent="0.2">
      <c r="A4" s="32" t="s">
        <v>76</v>
      </c>
      <c r="B4" s="29" t="s">
        <v>77</v>
      </c>
    </row>
    <row r="5" spans="1:5" x14ac:dyDescent="0.2">
      <c r="A5" s="32" t="s">
        <v>73</v>
      </c>
      <c r="B5" s="31">
        <v>8603004190</v>
      </c>
    </row>
    <row r="6" spans="1:5" x14ac:dyDescent="0.2">
      <c r="A6" s="32" t="s">
        <v>74</v>
      </c>
      <c r="B6" s="31">
        <v>860301001</v>
      </c>
    </row>
    <row r="7" spans="1:5" x14ac:dyDescent="0.2">
      <c r="A7" s="32"/>
      <c r="B7" s="31"/>
    </row>
    <row r="8" spans="1:5" x14ac:dyDescent="0.2">
      <c r="A8" s="32" t="s">
        <v>75</v>
      </c>
      <c r="B8" s="31" t="s">
        <v>78</v>
      </c>
    </row>
    <row r="9" spans="1:5" x14ac:dyDescent="0.2">
      <c r="A9" s="1"/>
    </row>
    <row r="10" spans="1:5" ht="14.25" customHeight="1" x14ac:dyDescent="0.2">
      <c r="A10" s="3"/>
      <c r="B10" s="4" t="s">
        <v>0</v>
      </c>
      <c r="C10" s="3" t="s">
        <v>1</v>
      </c>
      <c r="D10" s="5" t="s">
        <v>2</v>
      </c>
      <c r="E10" s="5" t="s">
        <v>3</v>
      </c>
    </row>
    <row r="11" spans="1:5" x14ac:dyDescent="0.2">
      <c r="A11" s="6" t="s">
        <v>4</v>
      </c>
      <c r="B11" s="7" t="s">
        <v>5</v>
      </c>
      <c r="C11" s="8" t="s">
        <v>6</v>
      </c>
      <c r="D11" s="9">
        <f>SUM(D12:D13)</f>
        <v>144013.0649746735</v>
      </c>
      <c r="E11" s="9">
        <f>SUM(E12:E13)</f>
        <v>105732.34105</v>
      </c>
    </row>
    <row r="12" spans="1:5" x14ac:dyDescent="0.2">
      <c r="A12" s="10" t="s">
        <v>7</v>
      </c>
      <c r="B12" s="11" t="s">
        <v>8</v>
      </c>
      <c r="C12" s="12" t="s">
        <v>6</v>
      </c>
      <c r="D12" s="13">
        <v>99105.027992950927</v>
      </c>
      <c r="E12" s="13">
        <v>96677.283850000007</v>
      </c>
    </row>
    <row r="13" spans="1:5" ht="22.5" x14ac:dyDescent="0.2">
      <c r="A13" s="10" t="s">
        <v>9</v>
      </c>
      <c r="B13" s="11" t="s">
        <v>10</v>
      </c>
      <c r="C13" s="12" t="s">
        <v>6</v>
      </c>
      <c r="D13" s="13">
        <v>44908.036981722558</v>
      </c>
      <c r="E13" s="13">
        <v>9055.0571999999993</v>
      </c>
    </row>
    <row r="14" spans="1:5" x14ac:dyDescent="0.2">
      <c r="A14" s="6" t="s">
        <v>11</v>
      </c>
      <c r="B14" s="7" t="s">
        <v>12</v>
      </c>
      <c r="C14" s="8" t="s">
        <v>6</v>
      </c>
      <c r="D14" s="9">
        <v>457619.89260281512</v>
      </c>
      <c r="E14" s="9">
        <v>522331.70194000006</v>
      </c>
    </row>
    <row r="15" spans="1:5" x14ac:dyDescent="0.2">
      <c r="A15" s="6" t="s">
        <v>13</v>
      </c>
      <c r="B15" s="7" t="s">
        <v>14</v>
      </c>
      <c r="C15" s="8" t="s">
        <v>6</v>
      </c>
      <c r="D15" s="9">
        <f>SUM(D16:D17,D24:D28)</f>
        <v>164336.10527960045</v>
      </c>
      <c r="E15" s="9">
        <f>SUM(E16:E17,E24:E28)</f>
        <v>156797.89935004979</v>
      </c>
    </row>
    <row r="16" spans="1:5" x14ac:dyDescent="0.2">
      <c r="A16" s="10" t="s">
        <v>15</v>
      </c>
      <c r="B16" s="14" t="s">
        <v>16</v>
      </c>
      <c r="C16" s="12" t="s">
        <v>6</v>
      </c>
      <c r="D16" s="13">
        <v>61750.25292100849</v>
      </c>
      <c r="E16" s="13">
        <v>60568.361729999997</v>
      </c>
    </row>
    <row r="17" spans="1:8" x14ac:dyDescent="0.2">
      <c r="A17" s="10" t="s">
        <v>17</v>
      </c>
      <c r="B17" s="15" t="s">
        <v>18</v>
      </c>
      <c r="C17" s="12" t="s">
        <v>6</v>
      </c>
      <c r="D17" s="13">
        <v>54189.821361161841</v>
      </c>
      <c r="E17" s="13">
        <v>43748.749504341424</v>
      </c>
    </row>
    <row r="18" spans="1:8" x14ac:dyDescent="0.2">
      <c r="A18" s="10" t="s">
        <v>19</v>
      </c>
      <c r="B18" s="11" t="s">
        <v>20</v>
      </c>
      <c r="C18" s="12" t="s">
        <v>6</v>
      </c>
      <c r="D18" s="13">
        <v>2365.5477854157139</v>
      </c>
      <c r="E18" s="13">
        <v>3648.8337500000011</v>
      </c>
    </row>
    <row r="19" spans="1:8" x14ac:dyDescent="0.2">
      <c r="A19" s="10" t="s">
        <v>21</v>
      </c>
      <c r="B19" s="11" t="s">
        <v>22</v>
      </c>
      <c r="C19" s="12" t="s">
        <v>6</v>
      </c>
      <c r="D19" s="13">
        <v>18794.98350698331</v>
      </c>
      <c r="E19" s="13">
        <v>21262.374140000004</v>
      </c>
    </row>
    <row r="20" spans="1:8" x14ac:dyDescent="0.2">
      <c r="A20" s="10" t="s">
        <v>23</v>
      </c>
      <c r="B20" s="11" t="s">
        <v>24</v>
      </c>
      <c r="C20" s="12" t="s">
        <v>6</v>
      </c>
      <c r="D20" s="13">
        <v>3290.0221219709415</v>
      </c>
      <c r="E20" s="13">
        <v>943.60209000000009</v>
      </c>
    </row>
    <row r="21" spans="1:8" x14ac:dyDescent="0.2">
      <c r="A21" s="10" t="s">
        <v>25</v>
      </c>
      <c r="B21" s="11" t="s">
        <v>26</v>
      </c>
      <c r="C21" s="12" t="s">
        <v>6</v>
      </c>
      <c r="D21" s="13">
        <v>665.06633650841775</v>
      </c>
      <c r="E21" s="13">
        <v>742.85253</v>
      </c>
    </row>
    <row r="22" spans="1:8" x14ac:dyDescent="0.2">
      <c r="A22" s="10" t="s">
        <v>27</v>
      </c>
      <c r="B22" s="11" t="s">
        <v>28</v>
      </c>
      <c r="C22" s="12" t="s">
        <v>6</v>
      </c>
      <c r="D22" s="13">
        <v>911.36289143317788</v>
      </c>
      <c r="E22" s="13">
        <v>1153.5637200000001</v>
      </c>
    </row>
    <row r="23" spans="1:8" x14ac:dyDescent="0.2">
      <c r="A23" s="10" t="s">
        <v>29</v>
      </c>
      <c r="B23" s="16" t="s">
        <v>30</v>
      </c>
      <c r="C23" s="12" t="s">
        <v>6</v>
      </c>
      <c r="D23" s="13">
        <v>28162.838718850275</v>
      </c>
      <c r="E23" s="13">
        <v>15997.52327434142</v>
      </c>
    </row>
    <row r="24" spans="1:8" x14ac:dyDescent="0.2">
      <c r="A24" s="10" t="s">
        <v>31</v>
      </c>
      <c r="B24" s="11" t="s">
        <v>32</v>
      </c>
      <c r="C24" s="12" t="s">
        <v>6</v>
      </c>
      <c r="D24" s="13">
        <v>1989.5443392245056</v>
      </c>
      <c r="E24" s="13">
        <v>2315.0330399999998</v>
      </c>
    </row>
    <row r="25" spans="1:8" x14ac:dyDescent="0.2">
      <c r="A25" s="10" t="s">
        <v>33</v>
      </c>
      <c r="B25" s="11" t="s">
        <v>34</v>
      </c>
      <c r="C25" s="12" t="s">
        <v>6</v>
      </c>
      <c r="D25" s="13">
        <v>577.1297875700825</v>
      </c>
      <c r="E25" s="13">
        <v>813.30543000000011</v>
      </c>
    </row>
    <row r="26" spans="1:8" ht="22.5" x14ac:dyDescent="0.2">
      <c r="A26" s="10" t="s">
        <v>35</v>
      </c>
      <c r="B26" s="11" t="s">
        <v>36</v>
      </c>
      <c r="C26" s="12" t="s">
        <v>6</v>
      </c>
      <c r="D26" s="13">
        <v>7676.1826813949774</v>
      </c>
      <c r="E26" s="13">
        <v>13734.722639999998</v>
      </c>
    </row>
    <row r="27" spans="1:8" x14ac:dyDescent="0.2">
      <c r="A27" s="10" t="s">
        <v>37</v>
      </c>
      <c r="B27" s="11" t="s">
        <v>38</v>
      </c>
      <c r="C27" s="12" t="s">
        <v>6</v>
      </c>
      <c r="D27" s="13">
        <v>26178.729896227513</v>
      </c>
      <c r="E27" s="13">
        <v>22995.908300000003</v>
      </c>
    </row>
    <row r="28" spans="1:8" x14ac:dyDescent="0.2">
      <c r="A28" s="10" t="s">
        <v>39</v>
      </c>
      <c r="B28" s="11" t="s">
        <v>40</v>
      </c>
      <c r="C28" s="12" t="s">
        <v>6</v>
      </c>
      <c r="D28" s="13">
        <v>11974.444293013055</v>
      </c>
      <c r="E28" s="13">
        <v>12621.818705708361</v>
      </c>
      <c r="H28" s="17"/>
    </row>
    <row r="29" spans="1:8" x14ac:dyDescent="0.2">
      <c r="A29" s="18" t="s">
        <v>41</v>
      </c>
      <c r="B29" s="19" t="s">
        <v>42</v>
      </c>
      <c r="C29" s="20" t="s">
        <v>6</v>
      </c>
      <c r="D29" s="21">
        <f>SUM(D11,D14,D15)</f>
        <v>765969.0628570891</v>
      </c>
      <c r="E29" s="21">
        <f>SUM(E11,E14,E15)</f>
        <v>784861.94234004989</v>
      </c>
    </row>
    <row r="31" spans="1:8" ht="14.25" customHeight="1" x14ac:dyDescent="0.2">
      <c r="A31" s="22"/>
      <c r="B31" s="23" t="s">
        <v>43</v>
      </c>
      <c r="C31" s="24"/>
      <c r="D31" s="25"/>
      <c r="E31" s="25"/>
    </row>
    <row r="32" spans="1:8" x14ac:dyDescent="0.2">
      <c r="A32" s="26" t="s">
        <v>44</v>
      </c>
      <c r="B32" s="11" t="s">
        <v>45</v>
      </c>
      <c r="C32" s="12" t="s">
        <v>6</v>
      </c>
      <c r="D32" s="27">
        <v>33545.893082486</v>
      </c>
      <c r="E32" s="27">
        <v>38270.864399999999</v>
      </c>
    </row>
    <row r="33" spans="1:5" x14ac:dyDescent="0.2">
      <c r="A33" s="26" t="s">
        <v>46</v>
      </c>
      <c r="B33" s="28" t="s">
        <v>47</v>
      </c>
      <c r="C33" s="12" t="s">
        <v>6</v>
      </c>
      <c r="D33" s="27">
        <v>127309.64445166785</v>
      </c>
      <c r="E33" s="27">
        <v>128526.86454</v>
      </c>
    </row>
    <row r="34" spans="1:5" x14ac:dyDescent="0.2">
      <c r="A34" s="26" t="s">
        <v>48</v>
      </c>
      <c r="B34" s="28" t="s">
        <v>49</v>
      </c>
      <c r="C34" s="12" t="s">
        <v>6</v>
      </c>
      <c r="D34" s="27">
        <f>SUM(D35:D37)</f>
        <v>72192.327451288409</v>
      </c>
      <c r="E34" s="27">
        <f>SUM(E35:E37)</f>
        <v>72891.716146971186</v>
      </c>
    </row>
    <row r="35" spans="1:5" x14ac:dyDescent="0.2">
      <c r="A35" s="10" t="s">
        <v>50</v>
      </c>
      <c r="B35" s="11" t="s">
        <v>51</v>
      </c>
      <c r="C35" s="12" t="s">
        <v>6</v>
      </c>
      <c r="D35" s="27">
        <v>70.670647232586447</v>
      </c>
      <c r="E35" s="27">
        <v>93.504929999999987</v>
      </c>
    </row>
    <row r="36" spans="1:5" x14ac:dyDescent="0.2">
      <c r="A36" s="10" t="s">
        <v>52</v>
      </c>
      <c r="B36" s="11" t="s">
        <v>53</v>
      </c>
      <c r="C36" s="12" t="s">
        <v>6</v>
      </c>
      <c r="D36" s="27">
        <v>71326.296804055819</v>
      </c>
      <c r="E36" s="27">
        <v>71423.688106971196</v>
      </c>
    </row>
    <row r="37" spans="1:5" x14ac:dyDescent="0.2">
      <c r="A37" s="10" t="s">
        <v>54</v>
      </c>
      <c r="B37" s="11" t="s">
        <v>55</v>
      </c>
      <c r="C37" s="12" t="s">
        <v>6</v>
      </c>
      <c r="D37" s="27">
        <v>795.36</v>
      </c>
      <c r="E37" s="27">
        <v>1374.5231100000001</v>
      </c>
    </row>
    <row r="38" spans="1:5" x14ac:dyDescent="0.2">
      <c r="A38" s="10" t="s">
        <v>56</v>
      </c>
      <c r="B38" s="28" t="s">
        <v>57</v>
      </c>
      <c r="C38" s="12" t="s">
        <v>6</v>
      </c>
      <c r="D38" s="27">
        <v>119148.59887561596</v>
      </c>
      <c r="E38" s="27">
        <v>147012.18977</v>
      </c>
    </row>
    <row r="39" spans="1:5" x14ac:dyDescent="0.2">
      <c r="A39" s="10" t="s">
        <v>58</v>
      </c>
      <c r="B39" s="28" t="s">
        <v>59</v>
      </c>
      <c r="C39" s="12" t="s">
        <v>6</v>
      </c>
      <c r="D39" s="27">
        <v>109514.95</v>
      </c>
      <c r="E39" s="27">
        <v>66809.968531203704</v>
      </c>
    </row>
    <row r="40" spans="1:5" ht="22.5" x14ac:dyDescent="0.2">
      <c r="A40" s="10" t="s">
        <v>60</v>
      </c>
      <c r="B40" s="28" t="s">
        <v>61</v>
      </c>
      <c r="C40" s="12" t="s">
        <v>6</v>
      </c>
      <c r="D40" s="27"/>
      <c r="E40" s="27">
        <v>0</v>
      </c>
    </row>
    <row r="41" spans="1:5" x14ac:dyDescent="0.2">
      <c r="A41" s="10" t="s">
        <v>62</v>
      </c>
      <c r="B41" s="28" t="s">
        <v>63</v>
      </c>
      <c r="C41" s="12" t="s">
        <v>6</v>
      </c>
      <c r="D41" s="27">
        <v>1809.3866101694916</v>
      </c>
      <c r="E41" s="27">
        <v>5507.8604705882353</v>
      </c>
    </row>
    <row r="42" spans="1:5" x14ac:dyDescent="0.2">
      <c r="A42" s="10" t="s">
        <v>64</v>
      </c>
      <c r="B42" s="11" t="s">
        <v>65</v>
      </c>
      <c r="C42" s="12" t="s">
        <v>6</v>
      </c>
      <c r="D42" s="27"/>
      <c r="E42" s="27">
        <v>0</v>
      </c>
    </row>
    <row r="43" spans="1:5" x14ac:dyDescent="0.2">
      <c r="A43" s="18" t="s">
        <v>66</v>
      </c>
      <c r="B43" s="19" t="s">
        <v>67</v>
      </c>
      <c r="C43" s="20" t="s">
        <v>6</v>
      </c>
      <c r="D43" s="21">
        <f>SUM(D32,D33,D34,D38,D39,D40,D41,D42)</f>
        <v>463520.80047122773</v>
      </c>
      <c r="E43" s="21">
        <f>SUM(E32,E33,E34,E38,E39,E40,E41,E42)</f>
        <v>459019.46385876316</v>
      </c>
    </row>
    <row r="45" spans="1:5" x14ac:dyDescent="0.2">
      <c r="D45" s="17"/>
      <c r="E45" s="17"/>
    </row>
    <row r="46" spans="1:5" x14ac:dyDescent="0.2">
      <c r="A46" s="29" t="s">
        <v>68</v>
      </c>
      <c r="D46" s="17"/>
      <c r="E46" s="17"/>
    </row>
    <row r="47" spans="1:5" x14ac:dyDescent="0.2">
      <c r="A47" s="29" t="s">
        <v>69</v>
      </c>
      <c r="E47" s="17"/>
    </row>
    <row r="48" spans="1:5" x14ac:dyDescent="0.2">
      <c r="A48" s="29" t="s">
        <v>70</v>
      </c>
      <c r="E48" s="30" t="s">
        <v>71</v>
      </c>
    </row>
    <row r="49" spans="4:5" x14ac:dyDescent="0.2">
      <c r="D49" s="17"/>
      <c r="E49" s="17"/>
    </row>
    <row r="50" spans="4:5" x14ac:dyDescent="0.2">
      <c r="D50" s="17"/>
      <c r="E50" s="17"/>
    </row>
  </sheetData>
  <mergeCells count="1">
    <mergeCell ref="A2:E2"/>
  </mergeCells>
  <pageMargins left="0.7" right="0.7" top="0.75" bottom="0.75" header="0.3" footer="0.3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ПРиНР_за_2019</vt:lpstr>
      <vt:lpstr>ПРиНР_за_2019!Область_печати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Толмачев Василий Викторович</dc:creator>
  <cp:lastModifiedBy>Толмачев Василий Викторович</cp:lastModifiedBy>
  <dcterms:created xsi:type="dcterms:W3CDTF">2019-04-01T15:48:02Z</dcterms:created>
  <dcterms:modified xsi:type="dcterms:W3CDTF">2020-04-01T15:58:30Z</dcterms:modified>
</cp:coreProperties>
</file>