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ЭТЛ\Рабочая\2 УЧЁТ\"/>
    </mc:Choice>
  </mc:AlternateContent>
  <bookViews>
    <workbookView xWindow="0" yWindow="0" windowWidth="20490" windowHeight="7650" tabRatio="661" activeTab="2"/>
  </bookViews>
  <sheets>
    <sheet name="Приложение 1_БСК" sheetId="18" r:id="rId1"/>
    <sheet name="Приложение 5_АЧР" sheetId="16" r:id="rId2"/>
    <sheet name="Приложение 7" sheetId="19" r:id="rId3"/>
    <sheet name="Приложение 11_АТАБ" sheetId="21" r:id="rId4"/>
  </sheets>
  <definedNames>
    <definedName name="Z_2F2F8AD0_71EF_4C3F_97AC_080EC2AB10EE_.wvu.PrintArea" localSheetId="0" hidden="1">'Приложение 1_БСК'!$A$1:$J$5</definedName>
    <definedName name="Z_2F2F8AD0_71EF_4C3F_97AC_080EC2AB10EE_.wvu.PrintTitles" localSheetId="0" hidden="1">'Приложение 1_БСК'!$3:$5</definedName>
    <definedName name="_xlnm.Print_Titles" localSheetId="0">'Приложение 1_БСК'!$3:$5</definedName>
    <definedName name="_xlnm.Print_Area" localSheetId="0">'Приложение 1_БСК'!$A$1:$J$16</definedName>
    <definedName name="_xlnm.Print_Area" localSheetId="1">'Приложение 5_АЧР'!$A$1:$AU$35</definedName>
    <definedName name="_xlnm.Print_Area" localSheetId="2">'Приложение 7'!$A$1:$AC$46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43" i="19" l="1"/>
  <c r="AB43" i="19"/>
  <c r="E40" i="19"/>
  <c r="E43" i="19" s="1"/>
  <c r="E25" i="19"/>
  <c r="E17" i="19"/>
  <c r="D40" i="19"/>
  <c r="D44" i="21" l="1"/>
  <c r="D39" i="21"/>
  <c r="D28" i="21"/>
  <c r="D18" i="21"/>
  <c r="C6" i="18" l="1"/>
  <c r="E6" i="18"/>
  <c r="AU8" i="16" l="1"/>
  <c r="AT8" i="16"/>
  <c r="AS8" i="16"/>
  <c r="AR8" i="16"/>
  <c r="R10" i="16" l="1"/>
  <c r="S10" i="16"/>
  <c r="AA40" i="19" l="1"/>
  <c r="Z40" i="19"/>
  <c r="Y40" i="19"/>
  <c r="X40" i="19"/>
  <c r="W40" i="19"/>
  <c r="V40" i="19"/>
  <c r="U40" i="19"/>
  <c r="T40" i="19"/>
  <c r="S40" i="19"/>
  <c r="R40" i="19"/>
  <c r="Q40" i="19"/>
  <c r="P40" i="19"/>
  <c r="O40" i="19"/>
  <c r="N40" i="19"/>
  <c r="M40" i="19"/>
  <c r="L40" i="19"/>
  <c r="K40" i="19"/>
  <c r="J40" i="19"/>
  <c r="I40" i="19"/>
  <c r="H40" i="19"/>
  <c r="G40" i="19"/>
  <c r="F40" i="19"/>
  <c r="AA25" i="19"/>
  <c r="Z25" i="19"/>
  <c r="Y25" i="19"/>
  <c r="X25" i="19"/>
  <c r="W25" i="19"/>
  <c r="V25" i="19"/>
  <c r="U25" i="19"/>
  <c r="T25" i="19"/>
  <c r="S25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F25" i="19"/>
  <c r="D25" i="19"/>
  <c r="AA17" i="19"/>
  <c r="Z17" i="19"/>
  <c r="Y17" i="19"/>
  <c r="X17" i="19"/>
  <c r="W17" i="19"/>
  <c r="V17" i="19"/>
  <c r="U17" i="19"/>
  <c r="T17" i="19"/>
  <c r="S17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F17" i="19"/>
  <c r="D17" i="19"/>
  <c r="F43" i="19" l="1"/>
  <c r="H43" i="19"/>
  <c r="J43" i="19"/>
  <c r="L43" i="19"/>
  <c r="N43" i="19"/>
  <c r="P43" i="19"/>
  <c r="R43" i="19"/>
  <c r="T43" i="19"/>
  <c r="V43" i="19"/>
  <c r="X43" i="19"/>
  <c r="Z43" i="19"/>
  <c r="D43" i="19"/>
  <c r="G43" i="19"/>
  <c r="I43" i="19"/>
  <c r="K43" i="19"/>
  <c r="M43" i="19"/>
  <c r="O43" i="19"/>
  <c r="Q43" i="19"/>
  <c r="S43" i="19"/>
  <c r="U43" i="19"/>
  <c r="W43" i="19"/>
  <c r="Y43" i="19"/>
  <c r="AA43" i="19"/>
  <c r="AC25" i="19"/>
  <c r="AC17" i="19"/>
  <c r="AC40" i="19"/>
  <c r="AB25" i="19"/>
  <c r="AB40" i="19"/>
  <c r="AB17" i="19"/>
  <c r="E16" i="18"/>
  <c r="I6" i="18"/>
  <c r="I16" i="18" s="1"/>
  <c r="H6" i="18"/>
  <c r="H16" i="18" s="1"/>
  <c r="G6" i="18"/>
  <c r="G16" i="18" s="1"/>
  <c r="F6" i="18"/>
  <c r="F16" i="18" s="1"/>
  <c r="C16" i="18"/>
  <c r="AU10" i="16" l="1"/>
  <c r="AT10" i="16"/>
  <c r="AS10" i="16"/>
  <c r="AR10" i="16"/>
  <c r="AQ10" i="16"/>
  <c r="AP10" i="16"/>
  <c r="AO10" i="16"/>
  <c r="AN10" i="16"/>
  <c r="AM10" i="16"/>
  <c r="AL10" i="16"/>
  <c r="AK10" i="16"/>
  <c r="AJ10" i="16"/>
  <c r="AI10" i="16"/>
  <c r="AH10" i="16"/>
  <c r="AG10" i="16"/>
  <c r="AF10" i="16"/>
  <c r="AE10" i="16"/>
  <c r="AD10" i="16"/>
  <c r="AC10" i="16"/>
  <c r="AB10" i="16"/>
  <c r="AA10" i="16"/>
  <c r="Z10" i="16"/>
  <c r="Y10" i="16"/>
  <c r="X10" i="16"/>
  <c r="W10" i="16"/>
  <c r="V10" i="16"/>
  <c r="U10" i="16"/>
  <c r="T10" i="16"/>
</calcChain>
</file>

<file path=xl/comments1.xml><?xml version="1.0" encoding="utf-8"?>
<comments xmlns="http://schemas.openxmlformats.org/spreadsheetml/2006/main">
  <authors>
    <author>Нерубай Евгений Владимирович</author>
  </authors>
  <commentList>
    <comment ref="B8" authorId="0" shapeId="0">
      <text>
        <r>
          <rPr>
            <b/>
            <sz val="9"/>
            <color indexed="81"/>
            <rFont val="Tahoma"/>
            <family val="2"/>
            <charset val="204"/>
          </rPr>
          <t>Нерубай Евгений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ПС Пойковских ЭС</t>
        </r>
      </text>
    </comment>
    <comment ref="B9" authorId="0" shapeId="0">
      <text>
        <r>
          <rPr>
            <b/>
            <sz val="9"/>
            <color indexed="81"/>
            <rFont val="Tahoma"/>
            <family val="2"/>
            <charset val="204"/>
          </rPr>
          <t>Нерубай Евгений Владимирович:</t>
        </r>
        <r>
          <rPr>
            <sz val="9"/>
            <color indexed="81"/>
            <rFont val="Tahoma"/>
            <family val="2"/>
            <charset val="204"/>
          </rPr>
          <t xml:space="preserve">
ПС Пойковских ЭС</t>
        </r>
      </text>
    </comment>
  </commentList>
</comments>
</file>

<file path=xl/sharedStrings.xml><?xml version="1.0" encoding="utf-8"?>
<sst xmlns="http://schemas.openxmlformats.org/spreadsheetml/2006/main" count="403" uniqueCount="197">
  <si>
    <t>№</t>
  </si>
  <si>
    <t>Наименование ПС</t>
  </si>
  <si>
    <t>БСК</t>
  </si>
  <si>
    <t xml:space="preserve">Установл. мощность КУ, кВар </t>
  </si>
  <si>
    <t xml:space="preserve">тип КУ </t>
  </si>
  <si>
    <t xml:space="preserve">кол-во КУ </t>
  </si>
  <si>
    <t>03-00</t>
  </si>
  <si>
    <t>09-00</t>
  </si>
  <si>
    <t>10-00</t>
  </si>
  <si>
    <t>20-00</t>
  </si>
  <si>
    <t>Примечание</t>
  </si>
  <si>
    <t>ПС  110/35/6 кВ Пойковская</t>
  </si>
  <si>
    <t>КЭП 1-6,3-50-2У1</t>
  </si>
  <si>
    <t>MVPC-3ph-6,3-150-50, MVPC-3ph-6,3-100-50, MVPC-3ph-6,3-50-50</t>
  </si>
  <si>
    <t>Таблица 5-3.</t>
  </si>
  <si>
    <t>Наименование питающей подстанции</t>
  </si>
  <si>
    <t>Наименование ВЛ, подстанции потребителя, где установлена АЧР</t>
  </si>
  <si>
    <t>Тип реле и количество устройств</t>
  </si>
  <si>
    <t>Уставки</t>
  </si>
  <si>
    <t>Нагрузка, МВт</t>
  </si>
  <si>
    <t>Уставки АЧР-1</t>
  </si>
  <si>
    <t>Уставки АЧР-2</t>
  </si>
  <si>
    <t>Уставки ЧАПВ</t>
  </si>
  <si>
    <t>Блокировка АЧР-1</t>
  </si>
  <si>
    <t>Часы замеров (московское время)</t>
  </si>
  <si>
    <t>Гц</t>
  </si>
  <si>
    <t>сек</t>
  </si>
  <si>
    <t>Гц/сек</t>
  </si>
  <si>
    <t>01-00</t>
  </si>
  <si>
    <t>02-00</t>
  </si>
  <si>
    <t>04-00</t>
  </si>
  <si>
    <t>05-00</t>
  </si>
  <si>
    <t>06-00</t>
  </si>
  <si>
    <t>07-00</t>
  </si>
  <si>
    <t>08-00</t>
  </si>
  <si>
    <t>11-00</t>
  </si>
  <si>
    <t>12-00</t>
  </si>
  <si>
    <t>13-00</t>
  </si>
  <si>
    <t>14-00</t>
  </si>
  <si>
    <t>15-00</t>
  </si>
  <si>
    <t>16-00</t>
  </si>
  <si>
    <t>17-00</t>
  </si>
  <si>
    <t>18-00</t>
  </si>
  <si>
    <t>19-00</t>
  </si>
  <si>
    <t>21-00</t>
  </si>
  <si>
    <t>22-00</t>
  </si>
  <si>
    <t>23-00</t>
  </si>
  <si>
    <t>24-00</t>
  </si>
  <si>
    <t>Пойковская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</si>
  <si>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</si>
  <si>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</si>
  <si>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</si>
  <si>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</si>
  <si>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</si>
  <si>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</si>
  <si>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</si>
  <si>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</si>
  <si>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</si>
  <si>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</si>
  <si>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</si>
  <si>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</si>
  <si>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</si>
  <si>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</si>
  <si>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</si>
  <si>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</si>
  <si>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</si>
  <si>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</si>
  <si>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</si>
  <si>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</si>
  <si>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</si>
  <si>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</si>
  <si>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</si>
  <si>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№ п/п</t>
  </si>
  <si>
    <t>Наименование (номер) питающего центра энергоснабжающей (сетевой) организации и других источников электроснабжения</t>
  </si>
  <si>
    <t>Наименование (номер) питающей линии  энергоснабжающей (сетевой) организации и других источников электроснабжения по границе балансовой принадлежности</t>
  </si>
  <si>
    <t>Аварийная</t>
  </si>
  <si>
    <t>Технологическая</t>
  </si>
  <si>
    <t>Наличие объектов потребителей учавсвующих в графике временного ограничения потребления мощности №3  нормально питающихся с данных объектов</t>
  </si>
  <si>
    <t>время необходимое для отключения объектов столбца 14, час</t>
  </si>
  <si>
    <t>Номер и дата АТАБ, АРБП</t>
  </si>
  <si>
    <t>бронь электроснабжения</t>
  </si>
  <si>
    <t>Перечень электроприемников, обеспечивающих безопасное для жизни и здоровья людей и окружающей среды состояние предприятия с полностью остановленным технологическим процессом</t>
  </si>
  <si>
    <t>Линии на которые может быть переключена нагрузка, и средства переключения (устройства аварийного включения резерва, вручную, бесперебойные источники снабжения)</t>
  </si>
  <si>
    <t>Перечень электроприемников, обеспечивающих завершение технологического процесса</t>
  </si>
  <si>
    <t>время завершения технологического процесса, час</t>
  </si>
  <si>
    <t>допустимое время перерыва электроснабжения электроустановки, час</t>
  </si>
  <si>
    <t>нет</t>
  </si>
  <si>
    <t>MVPC-3ph-6,3-225-50, КЭП 1-6,3-50-2У1</t>
  </si>
  <si>
    <t>устройство МП защит SPAC810</t>
  </si>
  <si>
    <t>ВЛ-35 Поселковая-1 ПС 35/6 кВ Больничная вв 1</t>
  </si>
  <si>
    <t>----</t>
  </si>
  <si>
    <t>ВЛ-35 Поселковая-2 ПС 35/6 кВ Больничная вв 2</t>
  </si>
  <si>
    <t>Фактические уставки возврата, Гц</t>
  </si>
  <si>
    <t>Диапазон уставок возврата, Гц</t>
  </si>
  <si>
    <t>АЧР-1</t>
  </si>
  <si>
    <t>АЧР-2</t>
  </si>
  <si>
    <t>ЧАПВ</t>
  </si>
  <si>
    <t>ВЛ 35 кВ Поселковая-1,2 ПС 35/6 кВ №13 1с</t>
  </si>
  <si>
    <t>ВЛ 35 кВ Поселковая-1,2 ПС 35/6 кВ №13 2с</t>
  </si>
  <si>
    <t>ВЛ 35 кВ Поселковая-1,2 ПС 35/6 кВ №14 1с</t>
  </si>
  <si>
    <t>ВЛ 35 кВ Поселковая-1,2 ПС 35/6 кВ №14 2с</t>
  </si>
  <si>
    <t>ВЛ 35 кВ Поселковая-1,2 ПС 35/6 кВ Больничная 1с</t>
  </si>
  <si>
    <t>ВЛ 35 кВ Поселковая-1,2 ПС 35/6 кВ Больничная 2с</t>
  </si>
  <si>
    <t>Итого по АО "Горэлектросеть":</t>
  </si>
  <si>
    <t>-</t>
  </si>
  <si>
    <t>ЗАМЕР (время мск)</t>
  </si>
  <si>
    <t>Пример заполнения</t>
  </si>
  <si>
    <t xml:space="preserve">с 00-00 до 24-00 </t>
  </si>
  <si>
    <t>Московское время</t>
  </si>
  <si>
    <t>наименование присоединения</t>
  </si>
  <si>
    <t>Почасовой замер мощности (МВт)</t>
  </si>
  <si>
    <t>Wсут (тыс. кВт.ч)</t>
  </si>
  <si>
    <t>К сут</t>
  </si>
  <si>
    <t>0 - 1</t>
  </si>
  <si>
    <t>ИТОГО:</t>
  </si>
  <si>
    <t>Нагрузка объекта в целом на 02 ч мск времени</t>
  </si>
  <si>
    <t>Нагрузка объекта в целом на 08 ч мск времени</t>
  </si>
  <si>
    <t>Нагрузка объекта в целом на 16 ч мск времени</t>
  </si>
  <si>
    <t>Нагрузка объекта в целом на 18 ч мск времени</t>
  </si>
  <si>
    <t>Данные о суммарной установленной мощности и суммарном объёме имеющихся и отключенных источников реактивной мощности в зоне ответственности филиала АО "Россети Тюмень" НЮЭС  по результатам замера в контрольные часы 16.12.20 г.</t>
  </si>
  <si>
    <t>Перечень АЧР и ЧАПВ с указанием уставок и подключений мощности по замеру 16.12.2020 г.</t>
  </si>
  <si>
    <t>Ведомость контрольного замера 16.12.2020</t>
  </si>
  <si>
    <t>15.12.2020                                                            часы замеров (московское время)</t>
  </si>
  <si>
    <t>обратите внимание!</t>
  </si>
  <si>
    <t>Согласно письму ТРДУ от 07.12.2020 №Р57-б2-III-3-19-4114 замер по АЧР необходимо произвести по уральскому времени, указав нагрузку объекта в целом за часы московского времени.</t>
  </si>
  <si>
    <t>во избежание путанницы, добавила два часа замера за 15.12.2020г по московскому времени 23-00 и 24-00, что соответствует 1-00 и 2-00 уральского времени</t>
  </si>
  <si>
    <t>в резерве</t>
  </si>
  <si>
    <t xml:space="preserve"> 110/35/6 Пойковская</t>
  </si>
  <si>
    <t>ВЛ-35кВ Поселковая-1 яч.5</t>
  </si>
  <si>
    <t>ВЛ-35кВ Поселковая-2 яч.2</t>
  </si>
  <si>
    <t xml:space="preserve"> ЗРУ-6 Пойковская</t>
  </si>
  <si>
    <t>В-6кВ 1Т</t>
  </si>
  <si>
    <t>В-6кВ 2Т</t>
  </si>
  <si>
    <t>1ТСН</t>
  </si>
  <si>
    <t>2ТСН</t>
  </si>
  <si>
    <t>ПС-Пойковская</t>
  </si>
  <si>
    <t xml:space="preserve"> 1 по 50 кВАр, 1 по 100кВар в резерве</t>
  </si>
  <si>
    <t>1 по 100кВар в резерве</t>
  </si>
  <si>
    <t>ВЛ 35 кВ Поселковая-1,2 ПС 35/6 кВ №8 1с</t>
  </si>
  <si>
    <t>ВЛ 35 кВ Поселковая-1,2 ПС 35/6 кВ №8 2с</t>
  </si>
  <si>
    <t xml:space="preserve"> 1 по 150 кВАр, 1 по 100кВар в резерве</t>
  </si>
  <si>
    <t>ПС 110/35/6кВ  "Пойковская"</t>
  </si>
  <si>
    <t>ВЛ-35 кВ Поселковая-1</t>
  </si>
  <si>
    <t xml:space="preserve">ПМУП "УТВС"  </t>
  </si>
  <si>
    <t>Котельная № 1</t>
  </si>
  <si>
    <t>с ВЛ-35кВ Поселковая-1 на ВЛ-35кВ Поселковая-2 и наоборот, вручную</t>
  </si>
  <si>
    <t xml:space="preserve"> -</t>
  </si>
  <si>
    <t>АТАБ  б/н 2013 года,    АРБП № 30 от 23.01.2013 года</t>
  </si>
  <si>
    <t>Котельная № 3</t>
  </si>
  <si>
    <t>Котельная мкр. «Дорожник»</t>
  </si>
  <si>
    <t>Водозабор</t>
  </si>
  <si>
    <t xml:space="preserve">Водоочистные сооружения-8000 </t>
  </si>
  <si>
    <t>ГКНС</t>
  </si>
  <si>
    <t>ЗАО "КОМСТАР-Регионы" Уральский филиал ЦУС ХМАО-Югра</t>
  </si>
  <si>
    <t xml:space="preserve">Узел связи ЗАО «Комстар-Регионы» 
в ДК «Родники»
</t>
  </si>
  <si>
    <t xml:space="preserve">Узел связи ЗАО «Комстар-Регионы» 
в ж/д 4-1-32
</t>
  </si>
  <si>
    <t>ОВО Отдела полиции №1</t>
  </si>
  <si>
    <t>Система централизованного наблюдения ОВО отдела полиции
в ДК «Родники»</t>
  </si>
  <si>
    <t xml:space="preserve"> ОАО "Ростелеком"</t>
  </si>
  <si>
    <t>Связь, охранная и пож. сигнализация, деж. освещение ОАО «Ростелеком»
в ж/д 4-1-32</t>
  </si>
  <si>
    <t>ПС 110/35/6кВ   "Пойковская"</t>
  </si>
  <si>
    <t>ВЛ-35 кВ  Поселковая-2</t>
  </si>
  <si>
    <t>Котельная №1</t>
  </si>
  <si>
    <t>с ВЛ-35кВ Поселковая-2 на ВЛ-35кВ Поселковая-1 и наоборот, вручную</t>
  </si>
  <si>
    <t>Котельная №3</t>
  </si>
  <si>
    <t>Водоочистные сооружения-8000</t>
  </si>
  <si>
    <t>КНС-4</t>
  </si>
  <si>
    <t>КНС-7</t>
  </si>
  <si>
    <t>Центральный теплопункт -2</t>
  </si>
  <si>
    <t>Центральный теплопункт -4</t>
  </si>
  <si>
    <t>Центральный теплопункт -7</t>
  </si>
  <si>
    <t>Связь и пожаро-охранная сигнализация ОАО «Ростелеком»</t>
  </si>
  <si>
    <t>Токопровод 6кВ - 1</t>
  </si>
  <si>
    <t>Котельная №2</t>
  </si>
  <si>
    <t xml:space="preserve">с Токопровода 6кВ-1 на Токопровод 6кВ-2
 и наоборот, вручную
</t>
  </si>
  <si>
    <t>Канализационно-очистные сооружения-7000</t>
  </si>
  <si>
    <t>Арт. скв. № 11,12,13</t>
  </si>
  <si>
    <t>Арт. скв. № 17,18</t>
  </si>
  <si>
    <t>ОАО "Тюменьэнерго"</t>
  </si>
  <si>
    <t>Дисп. и техн. связь, пожаро-охранная сигнализация НЮЭС ОАО «Тюменьэнерго»</t>
  </si>
  <si>
    <t>Токопровод 6кВ - 2</t>
  </si>
  <si>
    <t xml:space="preserve">с Токопровода 6кВ-2 на Токопровод 6кВ-1
 и наоборот, вручную
</t>
  </si>
  <si>
    <t>ТЕХНИЧЕСКИЕ ХАРАКТЕРИСТИКИ ЭЛЕКТРОСНАБЖЕНИЯ ПОТРЕБИТЕЛЯ (последняя миля включительно)</t>
  </si>
  <si>
    <t>Нагрузка по данным контрольного замера 18.12.2019, кВт за 16-00 (мск.)</t>
  </si>
  <si>
    <t>Наименование потребителя подписавшего с филиалом АО "Тюменьэнерго" акт согласования аварийной и технологической брони</t>
  </si>
  <si>
    <t>Наименование  сетевой энергоснабжающей организации, сбытовой организации заключившей договор с АО "Тюменьэнерго" на передачу эл. энергии потребителю подписавшему  Акт аварийной и технологической брони</t>
  </si>
  <si>
    <t>ПС-ЛПХ</t>
  </si>
  <si>
    <t xml:space="preserve">ПС ЛПХ яч.3 </t>
  </si>
  <si>
    <t>В-10 Водозобор-1</t>
  </si>
  <si>
    <t xml:space="preserve">ПС ЛПХ яч.8 </t>
  </si>
  <si>
    <t>В-10 Водозобор-2</t>
  </si>
  <si>
    <t xml:space="preserve"> ПС-Лиственная</t>
  </si>
  <si>
    <t>ПС Лиственная яч.6</t>
  </si>
  <si>
    <t xml:space="preserve"> В-10 Поселок-2</t>
  </si>
  <si>
    <t xml:space="preserve">ПС Лиственная яч.7 </t>
  </si>
  <si>
    <t>В-10 Поселок-1</t>
  </si>
  <si>
    <t>Всего по всем 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</si>
</sst>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&quot;-&quot;??_);_(@_)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6"/>
      <color rgb="FFFF0000"/>
      <name val="Arial Cyr"/>
      <family val="2"/>
      <charset val="204"/>
    </font>
    <font>
      <b/>
      <sz val="10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12"/>
      <color indexed="10"/>
      <name val="Arial Cyr"/>
      <charset val="204"/>
    </font>
    <font>
      <sz val="10"/>
      <color indexed="10"/>
      <name val="Arial Cyr"/>
      <charset val="204"/>
    </font>
    <font>
      <b/>
      <sz val="12"/>
      <color indexed="12"/>
      <name val="Arial Cyr"/>
      <charset val="204"/>
    </font>
    <font>
      <b/>
      <sz val="12"/>
      <color rgb="FF0000FF"/>
      <name val="Arial Cyr"/>
      <charset val="204"/>
    </font>
    <font>
      <b/>
      <sz val="12"/>
      <color rgb="FFFF0000"/>
      <name val="Arial Cyr"/>
      <charset val="204"/>
    </font>
    <font>
      <sz val="10"/>
      <name val="Times New Roman"/>
      <family val="1"/>
      <charset val="204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9"/>
      <name val="Arial Cyr"/>
      <charset val="204"/>
    </font>
    <font>
      <sz val="10"/>
      <name val="Times New Roman CE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Arial Cyr"/>
      <charset val="204"/>
    </font>
    <font>
      <b/>
      <sz val="12"/>
      <name val="Arial"/>
      <family val="2"/>
      <charset val="204"/>
    </font>
    <font>
      <b/>
      <sz val="18"/>
      <name val="Arial Cyr"/>
      <charset val="204"/>
    </font>
    <font>
      <b/>
      <sz val="11"/>
      <name val="Arial Cyr"/>
      <charset val="204"/>
    </font>
    <font>
      <b/>
      <sz val="12"/>
      <color rgb="FFFF000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color rgb="FFFF0000"/>
      <name val="Arial"/>
      <family val="2"/>
      <charset val="204"/>
    </font>
    <font>
      <sz val="14"/>
      <color rgb="FF0070C0"/>
      <name val="Arial"/>
      <family val="2"/>
      <charset val="204"/>
    </font>
    <font>
      <sz val="9"/>
      <name val="Times New Roman"/>
      <family val="1"/>
      <charset val="204"/>
    </font>
    <font>
      <b/>
      <sz val="10"/>
      <color indexed="12"/>
      <name val="Arial Cyr"/>
      <charset val="204"/>
    </font>
    <font>
      <sz val="10"/>
      <color indexed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9" fillId="0" borderId="0"/>
    <xf numFmtId="0" fontId="8" fillId="0" borderId="0"/>
    <xf numFmtId="0" fontId="25" fillId="0" borderId="0"/>
    <xf numFmtId="0" fontId="25" fillId="0" borderId="0"/>
    <xf numFmtId="0" fontId="7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32" fillId="0" borderId="0" applyBorder="0"/>
    <xf numFmtId="0" fontId="19" fillId="0" borderId="0"/>
    <xf numFmtId="0" fontId="19" fillId="0" borderId="0"/>
    <xf numFmtId="0" fontId="6" fillId="0" borderId="0"/>
    <xf numFmtId="0" fontId="34" fillId="0" borderId="0"/>
    <xf numFmtId="0" fontId="5" fillId="0" borderId="0"/>
    <xf numFmtId="0" fontId="4" fillId="0" borderId="0"/>
    <xf numFmtId="0" fontId="35" fillId="0" borderId="0"/>
    <xf numFmtId="0" fontId="19" fillId="0" borderId="0"/>
    <xf numFmtId="0" fontId="3" fillId="0" borderId="0"/>
    <xf numFmtId="0" fontId="2" fillId="0" borderId="0"/>
    <xf numFmtId="0" fontId="1" fillId="0" borderId="0"/>
  </cellStyleXfs>
  <cellXfs count="264">
    <xf numFmtId="0" fontId="0" fillId="0" borderId="0" xfId="0"/>
    <xf numFmtId="0" fontId="9" fillId="0" borderId="0" xfId="0" applyFont="1" applyFill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/>
    </xf>
    <xf numFmtId="0" fontId="8" fillId="0" borderId="14" xfId="0" applyFont="1" applyFill="1" applyBorder="1"/>
    <xf numFmtId="0" fontId="8" fillId="0" borderId="1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8" fillId="0" borderId="16" xfId="0" applyFont="1" applyFill="1" applyBorder="1"/>
    <xf numFmtId="0" fontId="8" fillId="0" borderId="0" xfId="0" applyFont="1" applyFill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8" fillId="0" borderId="18" xfId="0" applyFont="1" applyFill="1" applyBorder="1"/>
    <xf numFmtId="0" fontId="14" fillId="0" borderId="19" xfId="0" applyFont="1" applyFill="1" applyBorder="1" applyAlignment="1">
      <alignment horizontal="right"/>
    </xf>
    <xf numFmtId="0" fontId="14" fillId="0" borderId="2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/>
    <xf numFmtId="0" fontId="13" fillId="0" borderId="0" xfId="0" applyFont="1"/>
    <xf numFmtId="0" fontId="22" fillId="0" borderId="33" xfId="2" applyFont="1" applyFill="1" applyBorder="1" applyAlignment="1" applyProtection="1">
      <alignment horizontal="center"/>
      <protection hidden="1"/>
    </xf>
    <xf numFmtId="0" fontId="22" fillId="0" borderId="34" xfId="2" applyFont="1" applyFill="1" applyBorder="1" applyAlignment="1" applyProtection="1">
      <alignment horizontal="center"/>
      <protection hidden="1"/>
    </xf>
    <xf numFmtId="0" fontId="21" fillId="0" borderId="0" xfId="2" applyFont="1" applyFill="1"/>
    <xf numFmtId="0" fontId="20" fillId="0" borderId="37" xfId="2" applyFont="1" applyFill="1" applyBorder="1" applyAlignment="1">
      <alignment vertical="top" wrapText="1"/>
    </xf>
    <xf numFmtId="2" fontId="26" fillId="3" borderId="12" xfId="2" applyNumberFormat="1" applyFont="1" applyFill="1" applyBorder="1" applyAlignment="1">
      <alignment horizontal="center" vertical="center"/>
    </xf>
    <xf numFmtId="2" fontId="26" fillId="3" borderId="36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1" fillId="0" borderId="10" xfId="0" applyFont="1" applyFill="1" applyBorder="1" applyAlignment="1">
      <alignment horizontal="center" vertical="center" wrapText="1"/>
    </xf>
    <xf numFmtId="0" fontId="21" fillId="0" borderId="12" xfId="10" applyFont="1" applyFill="1" applyBorder="1" applyAlignment="1">
      <alignment horizontal="center" vertical="center"/>
    </xf>
    <xf numFmtId="0" fontId="22" fillId="0" borderId="31" xfId="2" applyFont="1" applyFill="1" applyBorder="1" applyAlignment="1" applyProtection="1">
      <alignment horizontal="center" wrapText="1"/>
      <protection hidden="1"/>
    </xf>
    <xf numFmtId="0" fontId="22" fillId="0" borderId="45" xfId="2" applyFont="1" applyFill="1" applyBorder="1" applyAlignment="1" applyProtection="1">
      <alignment horizontal="center"/>
      <protection hidden="1"/>
    </xf>
    <xf numFmtId="0" fontId="21" fillId="0" borderId="47" xfId="9" applyFont="1" applyFill="1" applyBorder="1" applyAlignment="1">
      <alignment horizontal="left" vertical="center" wrapText="1"/>
    </xf>
    <xf numFmtId="0" fontId="21" fillId="0" borderId="13" xfId="10" applyFont="1" applyFill="1" applyBorder="1" applyAlignment="1">
      <alignment horizontal="center" vertical="center"/>
    </xf>
    <xf numFmtId="0" fontId="21" fillId="0" borderId="36" xfId="10" quotePrefix="1" applyFont="1" applyFill="1" applyBorder="1" applyAlignment="1">
      <alignment horizontal="center" vertical="center"/>
    </xf>
    <xf numFmtId="0" fontId="20" fillId="0" borderId="47" xfId="2" applyFont="1" applyFill="1" applyBorder="1" applyAlignment="1">
      <alignment horizontal="center" vertical="top" wrapText="1"/>
    </xf>
    <xf numFmtId="0" fontId="21" fillId="0" borderId="36" xfId="2" applyFont="1" applyFill="1" applyBorder="1" applyAlignment="1">
      <alignment horizontal="center" vertical="center"/>
    </xf>
    <xf numFmtId="2" fontId="26" fillId="3" borderId="13" xfId="2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2" xfId="0" applyFont="1" applyFill="1" applyBorder="1" applyAlignment="1">
      <alignment horizontal="left" vertical="center" wrapText="1"/>
    </xf>
    <xf numFmtId="0" fontId="22" fillId="0" borderId="19" xfId="2" applyFont="1" applyFill="1" applyBorder="1" applyAlignment="1" applyProtection="1">
      <alignment horizontal="center"/>
      <protection hidden="1"/>
    </xf>
    <xf numFmtId="0" fontId="21" fillId="0" borderId="13" xfId="2" applyFont="1" applyFill="1" applyBorder="1" applyAlignment="1">
      <alignment horizontal="center" vertical="center"/>
    </xf>
    <xf numFmtId="0" fontId="21" fillId="0" borderId="0" xfId="1" applyFont="1" applyFill="1"/>
    <xf numFmtId="0" fontId="22" fillId="0" borderId="0" xfId="1" applyFont="1" applyFill="1" applyAlignment="1">
      <alignment horizontal="center"/>
    </xf>
    <xf numFmtId="0" fontId="22" fillId="0" borderId="48" xfId="2" applyFont="1" applyFill="1" applyBorder="1" applyAlignment="1" applyProtection="1">
      <alignment horizontal="center"/>
      <protection hidden="1"/>
    </xf>
    <xf numFmtId="0" fontId="24" fillId="0" borderId="14" xfId="2" applyFont="1" applyFill="1" applyBorder="1" applyAlignment="1">
      <alignment vertical="top" wrapText="1"/>
    </xf>
    <xf numFmtId="0" fontId="21" fillId="0" borderId="38" xfId="10" quotePrefix="1" applyFont="1" applyFill="1" applyBorder="1" applyAlignment="1">
      <alignment horizontal="center" vertical="center"/>
    </xf>
    <xf numFmtId="0" fontId="21" fillId="0" borderId="13" xfId="10" quotePrefix="1" applyFont="1" applyFill="1" applyBorder="1" applyAlignment="1">
      <alignment horizontal="center" vertical="center"/>
    </xf>
    <xf numFmtId="0" fontId="21" fillId="0" borderId="49" xfId="10" quotePrefix="1" applyFont="1" applyFill="1" applyBorder="1" applyAlignment="1">
      <alignment horizontal="center" vertical="center"/>
    </xf>
    <xf numFmtId="0" fontId="20" fillId="0" borderId="40" xfId="2" applyFont="1" applyFill="1" applyBorder="1" applyAlignment="1">
      <alignment vertical="top" wrapText="1"/>
    </xf>
    <xf numFmtId="0" fontId="21" fillId="0" borderId="38" xfId="2" applyFont="1" applyFill="1" applyBorder="1" applyAlignment="1">
      <alignment horizontal="center" vertical="center"/>
    </xf>
    <xf numFmtId="0" fontId="21" fillId="0" borderId="49" xfId="2" applyFont="1" applyFill="1" applyBorder="1" applyAlignment="1">
      <alignment horizontal="center" vertical="center"/>
    </xf>
    <xf numFmtId="0" fontId="21" fillId="0" borderId="0" xfId="1" applyFont="1" applyFill="1" applyBorder="1"/>
    <xf numFmtId="0" fontId="9" fillId="0" borderId="0" xfId="0" applyFont="1" applyAlignment="1">
      <alignment horizontal="center" vertical="center" wrapText="1"/>
    </xf>
    <xf numFmtId="0" fontId="24" fillId="0" borderId="16" xfId="2" applyFont="1" applyFill="1" applyBorder="1" applyAlignment="1">
      <alignment wrapText="1"/>
    </xf>
    <xf numFmtId="0" fontId="27" fillId="0" borderId="0" xfId="19" applyFont="1"/>
    <xf numFmtId="2" fontId="36" fillId="0" borderId="0" xfId="0" applyNumberFormat="1" applyFont="1" applyFill="1" applyAlignment="1">
      <alignment horizontal="left"/>
    </xf>
    <xf numFmtId="2" fontId="37" fillId="0" borderId="0" xfId="0" applyNumberFormat="1" applyFont="1"/>
    <xf numFmtId="2" fontId="38" fillId="0" borderId="0" xfId="0" applyNumberFormat="1" applyFont="1" applyBorder="1" applyAlignment="1">
      <alignment vertical="center" wrapText="1"/>
    </xf>
    <xf numFmtId="0" fontId="0" fillId="0" borderId="0" xfId="0" applyBorder="1"/>
    <xf numFmtId="0" fontId="39" fillId="0" borderId="0" xfId="0" applyFont="1" applyBorder="1"/>
    <xf numFmtId="2" fontId="40" fillId="0" borderId="0" xfId="0" applyNumberFormat="1" applyFont="1"/>
    <xf numFmtId="2" fontId="41" fillId="0" borderId="10" xfId="0" applyNumberFormat="1" applyFont="1" applyFill="1" applyBorder="1" applyAlignment="1">
      <alignment horizontal="center" vertical="center" wrapText="1"/>
    </xf>
    <xf numFmtId="49" fontId="41" fillId="0" borderId="10" xfId="0" applyNumberFormat="1" applyFont="1" applyFill="1" applyBorder="1" applyAlignment="1">
      <alignment horizontal="center" vertical="center" wrapText="1"/>
    </xf>
    <xf numFmtId="49" fontId="41" fillId="4" borderId="10" xfId="0" applyNumberFormat="1" applyFont="1" applyFill="1" applyBorder="1" applyAlignment="1">
      <alignment horizontal="center" vertical="center" wrapText="1"/>
    </xf>
    <xf numFmtId="49" fontId="41" fillId="0" borderId="35" xfId="0" applyNumberFormat="1" applyFont="1" applyFill="1" applyBorder="1" applyAlignment="1">
      <alignment horizontal="center" vertical="center" wrapText="1"/>
    </xf>
    <xf numFmtId="1" fontId="42" fillId="0" borderId="14" xfId="0" applyNumberFormat="1" applyFont="1" applyFill="1" applyBorder="1" applyAlignment="1">
      <alignment horizontal="center" vertical="center" wrapText="1"/>
    </xf>
    <xf numFmtId="1" fontId="42" fillId="0" borderId="7" xfId="0" applyNumberFormat="1" applyFont="1" applyFill="1" applyBorder="1" applyAlignment="1">
      <alignment horizontal="center" vertical="center" wrapText="1"/>
    </xf>
    <xf numFmtId="1" fontId="42" fillId="4" borderId="7" xfId="0" applyNumberFormat="1" applyFont="1" applyFill="1" applyBorder="1" applyAlignment="1">
      <alignment horizontal="center" vertical="center" wrapText="1"/>
    </xf>
    <xf numFmtId="1" fontId="42" fillId="0" borderId="52" xfId="0" applyNumberFormat="1" applyFont="1" applyFill="1" applyBorder="1" applyAlignment="1">
      <alignment horizontal="center" vertical="center" wrapText="1"/>
    </xf>
    <xf numFmtId="1" fontId="42" fillId="0" borderId="17" xfId="0" applyNumberFormat="1" applyFont="1" applyFill="1" applyBorder="1" applyAlignment="1">
      <alignment horizontal="center" vertical="center" wrapText="1"/>
    </xf>
    <xf numFmtId="165" fontId="30" fillId="0" borderId="8" xfId="0" applyNumberFormat="1" applyFont="1" applyFill="1" applyBorder="1" applyAlignment="1">
      <alignment horizontal="center" vertical="center" wrapText="1"/>
    </xf>
    <xf numFmtId="165" fontId="30" fillId="4" borderId="8" xfId="0" applyNumberFormat="1" applyFont="1" applyFill="1" applyBorder="1" applyAlignment="1">
      <alignment horizontal="center" vertical="center" wrapText="1"/>
    </xf>
    <xf numFmtId="165" fontId="30" fillId="0" borderId="43" xfId="0" applyNumberFormat="1" applyFont="1" applyFill="1" applyBorder="1" applyAlignment="1">
      <alignment horizontal="center" vertical="center" wrapText="1"/>
    </xf>
    <xf numFmtId="4" fontId="30" fillId="0" borderId="15" xfId="0" applyNumberFormat="1" applyFont="1" applyFill="1" applyBorder="1" applyAlignment="1">
      <alignment horizontal="center" vertical="center" wrapText="1"/>
    </xf>
    <xf numFmtId="4" fontId="43" fillId="0" borderId="43" xfId="0" applyNumberFormat="1" applyFont="1" applyFill="1" applyBorder="1" applyAlignment="1">
      <alignment horizontal="center" vertical="center"/>
    </xf>
    <xf numFmtId="0" fontId="44" fillId="0" borderId="0" xfId="0" applyFont="1" applyFill="1"/>
    <xf numFmtId="2" fontId="30" fillId="0" borderId="12" xfId="0" applyNumberFormat="1" applyFont="1" applyFill="1" applyBorder="1" applyAlignment="1">
      <alignment horizontal="left" vertical="center" wrapText="1"/>
    </xf>
    <xf numFmtId="165" fontId="30" fillId="0" borderId="12" xfId="0" applyNumberFormat="1" applyFont="1" applyFill="1" applyBorder="1" applyAlignment="1">
      <alignment horizontal="center" vertical="center" wrapText="1"/>
    </xf>
    <xf numFmtId="165" fontId="30" fillId="4" borderId="12" xfId="0" applyNumberFormat="1" applyFont="1" applyFill="1" applyBorder="1" applyAlignment="1">
      <alignment horizontal="center" vertical="center" wrapText="1"/>
    </xf>
    <xf numFmtId="165" fontId="30" fillId="0" borderId="36" xfId="0" applyNumberFormat="1" applyFont="1" applyFill="1" applyBorder="1" applyAlignment="1">
      <alignment horizontal="center" vertical="center" wrapText="1"/>
    </xf>
    <xf numFmtId="4" fontId="30" fillId="0" borderId="13" xfId="0" applyNumberFormat="1" applyFont="1" applyFill="1" applyBorder="1" applyAlignment="1">
      <alignment horizontal="center" vertical="center" wrapText="1"/>
    </xf>
    <xf numFmtId="4" fontId="43" fillId="0" borderId="36" xfId="0" applyNumberFormat="1" applyFont="1" applyFill="1" applyBorder="1" applyAlignment="1">
      <alignment horizontal="center" vertical="center"/>
    </xf>
    <xf numFmtId="2" fontId="41" fillId="0" borderId="10" xfId="0" applyNumberFormat="1" applyFont="1" applyFill="1" applyBorder="1" applyAlignment="1">
      <alignment horizontal="left" vertical="center" wrapText="1"/>
    </xf>
    <xf numFmtId="4" fontId="41" fillId="0" borderId="10" xfId="0" applyNumberFormat="1" applyFont="1" applyFill="1" applyBorder="1" applyAlignment="1">
      <alignment horizontal="center" vertical="center" wrapText="1"/>
    </xf>
    <xf numFmtId="4" fontId="41" fillId="4" borderId="10" xfId="0" applyNumberFormat="1" applyFont="1" applyFill="1" applyBorder="1" applyAlignment="1">
      <alignment horizontal="center" vertical="center" wrapText="1"/>
    </xf>
    <xf numFmtId="4" fontId="41" fillId="0" borderId="35" xfId="0" applyNumberFormat="1" applyFont="1" applyFill="1" applyBorder="1" applyAlignment="1">
      <alignment horizontal="center" vertical="center" wrapText="1"/>
    </xf>
    <xf numFmtId="4" fontId="41" fillId="0" borderId="46" xfId="0" applyNumberFormat="1" applyFont="1" applyFill="1" applyBorder="1" applyAlignment="1">
      <alignment horizontal="center" vertical="center" wrapText="1"/>
    </xf>
    <xf numFmtId="4" fontId="37" fillId="0" borderId="35" xfId="0" applyNumberFormat="1" applyFont="1" applyBorder="1" applyAlignment="1">
      <alignment horizontal="center" vertical="center"/>
    </xf>
    <xf numFmtId="4" fontId="37" fillId="0" borderId="35" xfId="0" applyNumberFormat="1" applyFont="1" applyFill="1" applyBorder="1" applyAlignment="1">
      <alignment horizontal="center" vertical="center"/>
    </xf>
    <xf numFmtId="165" fontId="30" fillId="0" borderId="2" xfId="0" applyNumberFormat="1" applyFont="1" applyFill="1" applyBorder="1" applyAlignment="1">
      <alignment horizontal="center" vertical="center" wrapText="1"/>
    </xf>
    <xf numFmtId="165" fontId="30" fillId="4" borderId="2" xfId="0" applyNumberFormat="1" applyFont="1" applyFill="1" applyBorder="1" applyAlignment="1">
      <alignment horizontal="center" vertical="center" wrapText="1"/>
    </xf>
    <xf numFmtId="4" fontId="43" fillId="0" borderId="30" xfId="0" applyNumberFormat="1" applyFont="1" applyFill="1" applyBorder="1" applyAlignment="1">
      <alignment horizontal="center" vertical="center"/>
    </xf>
    <xf numFmtId="0" fontId="45" fillId="0" borderId="10" xfId="0" applyFont="1" applyFill="1" applyBorder="1" applyAlignment="1">
      <alignment horizontal="center" vertical="center" wrapText="1"/>
    </xf>
    <xf numFmtId="0" fontId="22" fillId="0" borderId="19" xfId="2" applyFont="1" applyFill="1" applyBorder="1" applyAlignment="1" applyProtection="1">
      <alignment horizontal="center"/>
      <protection hidden="1"/>
    </xf>
    <xf numFmtId="0" fontId="20" fillId="0" borderId="0" xfId="1" applyFont="1" applyFill="1" applyAlignment="1"/>
    <xf numFmtId="0" fontId="46" fillId="0" borderId="0" xfId="10" applyFont="1" applyFill="1"/>
    <xf numFmtId="0" fontId="47" fillId="0" borderId="0" xfId="10" applyFont="1" applyFill="1"/>
    <xf numFmtId="0" fontId="48" fillId="0" borderId="38" xfId="0" applyFont="1" applyFill="1" applyBorder="1"/>
    <xf numFmtId="0" fontId="48" fillId="0" borderId="12" xfId="0" applyFont="1" applyFill="1" applyBorder="1" applyAlignment="1"/>
    <xf numFmtId="2" fontId="33" fillId="0" borderId="12" xfId="0" applyNumberFormat="1" applyFont="1" applyFill="1" applyBorder="1" applyAlignment="1">
      <alignment vertical="center" wrapText="1"/>
    </xf>
    <xf numFmtId="2" fontId="33" fillId="0" borderId="10" xfId="0" applyNumberFormat="1" applyFont="1" applyFill="1" applyBorder="1" applyAlignment="1">
      <alignment vertical="center" wrapText="1"/>
    </xf>
    <xf numFmtId="165" fontId="30" fillId="0" borderId="12" xfId="0" applyNumberFormat="1" applyFont="1" applyFill="1" applyBorder="1" applyAlignment="1">
      <alignment horizontal="center" wrapText="1"/>
    </xf>
    <xf numFmtId="165" fontId="30" fillId="4" borderId="12" xfId="0" applyNumberFormat="1" applyFont="1" applyFill="1" applyBorder="1" applyAlignment="1">
      <alignment horizontal="center" wrapText="1"/>
    </xf>
    <xf numFmtId="4" fontId="43" fillId="0" borderId="36" xfId="0" applyNumberFormat="1" applyFont="1" applyFill="1" applyBorder="1" applyAlignment="1">
      <alignment horizontal="center"/>
    </xf>
    <xf numFmtId="0" fontId="21" fillId="0" borderId="37" xfId="10" quotePrefix="1" applyFont="1" applyFill="1" applyBorder="1" applyAlignment="1">
      <alignment horizontal="center" vertical="center"/>
    </xf>
    <xf numFmtId="0" fontId="21" fillId="0" borderId="37" xfId="2" applyFont="1" applyFill="1" applyBorder="1" applyAlignment="1">
      <alignment horizontal="center" vertical="center"/>
    </xf>
    <xf numFmtId="0" fontId="22" fillId="0" borderId="32" xfId="2" applyFont="1" applyFill="1" applyBorder="1" applyAlignment="1" applyProtection="1">
      <alignment horizontal="center"/>
      <protection hidden="1"/>
    </xf>
    <xf numFmtId="1" fontId="23" fillId="0" borderId="24" xfId="2" applyNumberFormat="1" applyFont="1" applyFill="1" applyBorder="1" applyAlignment="1">
      <alignment horizontal="center"/>
    </xf>
    <xf numFmtId="1" fontId="23" fillId="0" borderId="57" xfId="2" applyNumberFormat="1" applyFont="1" applyFill="1" applyBorder="1" applyAlignment="1">
      <alignment horizontal="center"/>
    </xf>
    <xf numFmtId="1" fontId="23" fillId="0" borderId="55" xfId="2" applyNumberFormat="1" applyFont="1" applyFill="1" applyBorder="1" applyAlignment="1">
      <alignment horizontal="center"/>
    </xf>
    <xf numFmtId="1" fontId="23" fillId="0" borderId="51" xfId="2" applyNumberFormat="1" applyFont="1" applyFill="1" applyBorder="1" applyAlignment="1">
      <alignment horizontal="center"/>
    </xf>
    <xf numFmtId="1" fontId="23" fillId="0" borderId="56" xfId="2" applyNumberFormat="1" applyFont="1" applyFill="1" applyBorder="1" applyAlignment="1">
      <alignment horizontal="center"/>
    </xf>
    <xf numFmtId="2" fontId="26" fillId="3" borderId="33" xfId="2" applyNumberFormat="1" applyFont="1" applyFill="1" applyBorder="1" applyAlignment="1">
      <alignment horizontal="center" vertical="center"/>
    </xf>
    <xf numFmtId="2" fontId="26" fillId="3" borderId="11" xfId="2" applyNumberFormat="1" applyFont="1" applyFill="1" applyBorder="1" applyAlignment="1">
      <alignment horizontal="center" vertical="center"/>
    </xf>
    <xf numFmtId="2" fontId="26" fillId="3" borderId="34" xfId="2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1" fillId="2" borderId="14" xfId="0" applyFont="1" applyFill="1" applyBorder="1" applyAlignment="1">
      <alignment horizontal="center"/>
    </xf>
    <xf numFmtId="0" fontId="0" fillId="5" borderId="12" xfId="0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48" fillId="0" borderId="12" xfId="0" applyFont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0" borderId="58" xfId="0" applyFont="1" applyFill="1" applyBorder="1" applyAlignment="1">
      <alignment horizontal="center" vertical="center" wrapText="1"/>
    </xf>
    <xf numFmtId="0" fontId="48" fillId="0" borderId="12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7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20" fillId="0" borderId="0" xfId="1" applyFont="1" applyFill="1" applyAlignment="1">
      <alignment horizontal="right"/>
    </xf>
    <xf numFmtId="0" fontId="22" fillId="0" borderId="23" xfId="2" applyFont="1" applyFill="1" applyBorder="1" applyAlignment="1">
      <alignment horizontal="center" vertical="center" wrapText="1"/>
    </xf>
    <xf numFmtId="0" fontId="22" fillId="0" borderId="27" xfId="2" applyFont="1" applyFill="1" applyBorder="1" applyAlignment="1">
      <alignment horizontal="center" vertical="center" wrapText="1"/>
    </xf>
    <xf numFmtId="0" fontId="22" fillId="0" borderId="31" xfId="2" applyFont="1" applyFill="1" applyBorder="1" applyAlignment="1">
      <alignment horizontal="center" vertical="center" wrapText="1"/>
    </xf>
    <xf numFmtId="0" fontId="22" fillId="0" borderId="24" xfId="2" applyFont="1" applyFill="1" applyBorder="1" applyAlignment="1">
      <alignment horizontal="center" vertical="center" wrapText="1"/>
    </xf>
    <xf numFmtId="0" fontId="22" fillId="0" borderId="25" xfId="2" applyFont="1" applyFill="1" applyBorder="1" applyAlignment="1">
      <alignment horizontal="center" vertical="center" wrapText="1"/>
    </xf>
    <xf numFmtId="0" fontId="22" fillId="0" borderId="16" xfId="2" applyFont="1" applyFill="1" applyBorder="1" applyAlignment="1">
      <alignment horizontal="center" vertical="center" wrapText="1"/>
    </xf>
    <xf numFmtId="0" fontId="22" fillId="0" borderId="0" xfId="2" applyFont="1" applyFill="1" applyBorder="1" applyAlignment="1">
      <alignment horizontal="center" vertical="center" wrapText="1"/>
    </xf>
    <xf numFmtId="0" fontId="22" fillId="0" borderId="29" xfId="2" applyFont="1" applyFill="1" applyBorder="1" applyAlignment="1">
      <alignment horizontal="center" vertical="center" wrapText="1"/>
    </xf>
    <xf numFmtId="0" fontId="22" fillId="0" borderId="32" xfId="2" applyFont="1" applyFill="1" applyBorder="1" applyAlignment="1">
      <alignment horizontal="center" vertical="center" wrapText="1"/>
    </xf>
    <xf numFmtId="0" fontId="22" fillId="0" borderId="19" xfId="2" applyFont="1" applyFill="1" applyBorder="1" applyAlignment="1" applyProtection="1">
      <alignment horizontal="center"/>
      <protection hidden="1"/>
    </xf>
    <xf numFmtId="0" fontId="22" fillId="0" borderId="26" xfId="2" applyFont="1" applyFill="1" applyBorder="1" applyAlignment="1" applyProtection="1">
      <alignment horizontal="center"/>
      <protection hidden="1"/>
    </xf>
    <xf numFmtId="0" fontId="22" fillId="0" borderId="19" xfId="1" applyFont="1" applyFill="1" applyBorder="1" applyAlignment="1">
      <alignment horizontal="center" vertical="center"/>
    </xf>
    <xf numFmtId="0" fontId="22" fillId="0" borderId="26" xfId="1" applyFont="1" applyFill="1" applyBorder="1" applyAlignment="1">
      <alignment horizontal="center" vertical="center"/>
    </xf>
    <xf numFmtId="0" fontId="22" fillId="0" borderId="24" xfId="2" applyFont="1" applyFill="1" applyBorder="1" applyAlignment="1" applyProtection="1">
      <alignment horizontal="center" vertical="center" wrapText="1"/>
      <protection hidden="1"/>
    </xf>
    <xf numFmtId="0" fontId="22" fillId="0" borderId="54" xfId="2" applyFont="1" applyFill="1" applyBorder="1" applyAlignment="1" applyProtection="1">
      <alignment horizontal="center" vertical="center" wrapText="1"/>
      <protection hidden="1"/>
    </xf>
    <xf numFmtId="2" fontId="20" fillId="0" borderId="50" xfId="10" applyNumberFormat="1" applyFont="1" applyFill="1" applyBorder="1" applyAlignment="1">
      <alignment horizontal="center" vertical="center"/>
    </xf>
    <xf numFmtId="2" fontId="20" fillId="0" borderId="43" xfId="10" applyNumberFormat="1" applyFont="1" applyFill="1" applyBorder="1" applyAlignment="1">
      <alignment horizontal="center" vertical="center"/>
    </xf>
    <xf numFmtId="0" fontId="21" fillId="0" borderId="12" xfId="9" applyFont="1" applyFill="1" applyBorder="1" applyAlignment="1">
      <alignment horizontal="left" vertical="center" wrapText="1"/>
    </xf>
    <xf numFmtId="0" fontId="21" fillId="0" borderId="39" xfId="9" applyFont="1" applyFill="1" applyBorder="1" applyAlignment="1">
      <alignment horizontal="left" vertical="center" wrapText="1"/>
    </xf>
    <xf numFmtId="0" fontId="22" fillId="0" borderId="48" xfId="2" applyFont="1" applyFill="1" applyBorder="1" applyAlignment="1">
      <alignment horizontal="center" vertical="center" wrapText="1"/>
    </xf>
    <xf numFmtId="0" fontId="22" fillId="0" borderId="20" xfId="2" applyFont="1" applyFill="1" applyBorder="1" applyAlignment="1" applyProtection="1">
      <alignment horizontal="center" vertical="center"/>
      <protection hidden="1"/>
    </xf>
    <xf numFmtId="0" fontId="22" fillId="0" borderId="28" xfId="2" applyFont="1" applyFill="1" applyBorder="1" applyAlignment="1" applyProtection="1">
      <alignment horizontal="center" vertical="center"/>
      <protection hidden="1"/>
    </xf>
    <xf numFmtId="0" fontId="22" fillId="0" borderId="21" xfId="2" applyFont="1" applyFill="1" applyBorder="1" applyAlignment="1" applyProtection="1">
      <alignment horizontal="center" vertical="center"/>
      <protection hidden="1"/>
    </xf>
    <xf numFmtId="0" fontId="22" fillId="0" borderId="18" xfId="2" applyFont="1" applyFill="1" applyBorder="1" applyAlignment="1" applyProtection="1">
      <alignment horizontal="center" vertical="center"/>
      <protection hidden="1"/>
    </xf>
    <xf numFmtId="0" fontId="22" fillId="0" borderId="26" xfId="2" applyFont="1" applyFill="1" applyBorder="1" applyAlignment="1" applyProtection="1">
      <alignment horizontal="center" vertical="center"/>
      <protection hidden="1"/>
    </xf>
    <xf numFmtId="0" fontId="22" fillId="0" borderId="18" xfId="2" applyFont="1" applyFill="1" applyBorder="1" applyAlignment="1" applyProtection="1">
      <alignment horizontal="center" vertical="center" wrapText="1"/>
      <protection hidden="1"/>
    </xf>
    <xf numFmtId="0" fontId="22" fillId="0" borderId="19" xfId="2" applyFont="1" applyFill="1" applyBorder="1" applyAlignment="1" applyProtection="1">
      <alignment horizontal="center" vertical="center" wrapText="1"/>
      <protection hidden="1"/>
    </xf>
    <xf numFmtId="0" fontId="22" fillId="0" borderId="26" xfId="2" applyFont="1" applyFill="1" applyBorder="1" applyAlignment="1" applyProtection="1">
      <alignment horizontal="center" vertical="center" wrapText="1"/>
      <protection hidden="1"/>
    </xf>
    <xf numFmtId="2" fontId="22" fillId="0" borderId="55" xfId="2" applyNumberFormat="1" applyFont="1" applyBorder="1" applyAlignment="1">
      <alignment horizontal="center" vertical="center"/>
    </xf>
    <xf numFmtId="2" fontId="22" fillId="0" borderId="51" xfId="2" applyNumberFormat="1" applyFont="1" applyBorder="1" applyAlignment="1">
      <alignment horizontal="center" vertical="center"/>
    </xf>
    <xf numFmtId="2" fontId="22" fillId="0" borderId="56" xfId="2" applyNumberFormat="1" applyFont="1" applyBorder="1" applyAlignment="1">
      <alignment horizontal="center" vertical="center"/>
    </xf>
    <xf numFmtId="2" fontId="22" fillId="0" borderId="57" xfId="2" applyNumberFormat="1" applyFont="1" applyBorder="1" applyAlignment="1">
      <alignment horizontal="center" vertical="center"/>
    </xf>
    <xf numFmtId="0" fontId="21" fillId="0" borderId="13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horizontal="center" vertical="center"/>
    </xf>
    <xf numFmtId="0" fontId="21" fillId="0" borderId="8" xfId="9" applyFont="1" applyFill="1" applyBorder="1" applyAlignment="1">
      <alignment horizontal="left" vertical="center" wrapText="1"/>
    </xf>
    <xf numFmtId="0" fontId="21" fillId="0" borderId="42" xfId="9" applyFont="1" applyFill="1" applyBorder="1" applyAlignment="1">
      <alignment horizontal="left" vertical="center" wrapText="1"/>
    </xf>
    <xf numFmtId="2" fontId="20" fillId="0" borderId="53" xfId="10" applyNumberFormat="1" applyFont="1" applyFill="1" applyBorder="1" applyAlignment="1">
      <alignment horizontal="center" vertical="center"/>
    </xf>
    <xf numFmtId="2" fontId="20" fillId="0" borderId="15" xfId="10" applyNumberFormat="1" applyFont="1" applyFill="1" applyBorder="1" applyAlignment="1">
      <alignment horizontal="center" vertical="center"/>
    </xf>
    <xf numFmtId="2" fontId="20" fillId="0" borderId="6" xfId="10" applyNumberFormat="1" applyFont="1" applyFill="1" applyBorder="1" applyAlignment="1">
      <alignment horizontal="center" vertical="center"/>
    </xf>
    <xf numFmtId="2" fontId="20" fillId="0" borderId="8" xfId="10" applyNumberFormat="1" applyFont="1" applyFill="1" applyBorder="1" applyAlignment="1">
      <alignment horizontal="center" vertical="center"/>
    </xf>
    <xf numFmtId="2" fontId="36" fillId="0" borderId="0" xfId="0" applyNumberFormat="1" applyFont="1" applyAlignment="1">
      <alignment horizontal="center" vertical="center" wrapText="1"/>
    </xf>
    <xf numFmtId="2" fontId="41" fillId="0" borderId="1" xfId="0" applyNumberFormat="1" applyFont="1" applyFill="1" applyBorder="1" applyAlignment="1">
      <alignment horizontal="center" vertical="center" wrapText="1"/>
    </xf>
    <xf numFmtId="2" fontId="41" fillId="0" borderId="9" xfId="0" applyNumberFormat="1" applyFont="1" applyFill="1" applyBorder="1" applyAlignment="1">
      <alignment horizontal="center" vertical="center" wrapText="1"/>
    </xf>
    <xf numFmtId="2" fontId="41" fillId="0" borderId="2" xfId="0" applyNumberFormat="1" applyFont="1" applyFill="1" applyBorder="1" applyAlignment="1">
      <alignment horizontal="center" vertical="center" wrapText="1"/>
    </xf>
    <xf numFmtId="2" fontId="41" fillId="0" borderId="10" xfId="0" applyNumberFormat="1" applyFont="1" applyFill="1" applyBorder="1" applyAlignment="1">
      <alignment horizontal="center" vertical="center" wrapText="1"/>
    </xf>
    <xf numFmtId="2" fontId="41" fillId="0" borderId="51" xfId="0" applyNumberFormat="1" applyFont="1" applyFill="1" applyBorder="1" applyAlignment="1">
      <alignment horizontal="center" vertical="center" wrapText="1"/>
    </xf>
    <xf numFmtId="2" fontId="41" fillId="0" borderId="11" xfId="0" applyNumberFormat="1" applyFont="1" applyFill="1" applyBorder="1" applyAlignment="1">
      <alignment horizontal="center" vertical="center" wrapText="1"/>
    </xf>
    <xf numFmtId="2" fontId="41" fillId="0" borderId="30" xfId="0" applyNumberFormat="1" applyFont="1" applyFill="1" applyBorder="1" applyAlignment="1">
      <alignment horizontal="center" vertical="center" wrapText="1"/>
    </xf>
    <xf numFmtId="2" fontId="41" fillId="0" borderId="44" xfId="0" applyNumberFormat="1" applyFont="1" applyFill="1" applyBorder="1" applyAlignment="1">
      <alignment horizontal="center" vertical="center" wrapText="1"/>
    </xf>
    <xf numFmtId="2" fontId="41" fillId="0" borderId="46" xfId="0" applyNumberFormat="1" applyFont="1" applyFill="1" applyBorder="1" applyAlignment="1">
      <alignment horizontal="center" vertical="center" wrapText="1"/>
    </xf>
    <xf numFmtId="2" fontId="41" fillId="0" borderId="35" xfId="0" applyNumberFormat="1" applyFont="1" applyFill="1" applyBorder="1" applyAlignment="1">
      <alignment horizontal="center" vertical="center" wrapText="1"/>
    </xf>
    <xf numFmtId="1" fontId="33" fillId="0" borderId="41" xfId="0" applyNumberFormat="1" applyFont="1" applyFill="1" applyBorder="1" applyAlignment="1">
      <alignment horizontal="center" vertical="center" wrapText="1"/>
    </xf>
    <xf numFmtId="1" fontId="33" fillId="0" borderId="38" xfId="0" applyNumberFormat="1" applyFont="1" applyFill="1" applyBorder="1" applyAlignment="1">
      <alignment horizontal="center" vertical="center" wrapText="1"/>
    </xf>
    <xf numFmtId="1" fontId="33" fillId="0" borderId="9" xfId="0" applyNumberFormat="1" applyFont="1" applyFill="1" applyBorder="1" applyAlignment="1">
      <alignment horizontal="center" vertical="center" wrapText="1"/>
    </xf>
    <xf numFmtId="1" fontId="33" fillId="0" borderId="1" xfId="0" applyNumberFormat="1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 wrapText="1"/>
    </xf>
    <xf numFmtId="0" fontId="48" fillId="0" borderId="7" xfId="0" applyFont="1" applyBorder="1" applyAlignment="1">
      <alignment horizontal="center" vertical="center" wrapText="1"/>
    </xf>
    <xf numFmtId="0" fontId="48" fillId="0" borderId="8" xfId="0" applyFont="1" applyBorder="1" applyAlignment="1">
      <alignment horizontal="center" vertical="center" wrapText="1"/>
    </xf>
    <xf numFmtId="0" fontId="48" fillId="0" borderId="6" xfId="0" applyFont="1" applyFill="1" applyBorder="1" applyAlignment="1">
      <alignment horizontal="center" vertical="center" wrapText="1"/>
    </xf>
    <xf numFmtId="0" fontId="48" fillId="0" borderId="7" xfId="0" applyFont="1" applyFill="1" applyBorder="1" applyAlignment="1">
      <alignment horizontal="center" vertical="center" wrapText="1"/>
    </xf>
    <xf numFmtId="0" fontId="48" fillId="0" borderId="8" xfId="0" applyFont="1" applyFill="1" applyBorder="1" applyAlignment="1">
      <alignment horizontal="center" vertical="center" wrapText="1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48" fillId="0" borderId="8" xfId="0" applyFont="1" applyBorder="1" applyAlignment="1">
      <alignment horizontal="center" vertical="center"/>
    </xf>
    <xf numFmtId="0" fontId="48" fillId="0" borderId="6" xfId="0" applyFont="1" applyFill="1" applyBorder="1" applyAlignment="1">
      <alignment horizontal="center" vertical="center" textRotation="90"/>
    </xf>
    <xf numFmtId="0" fontId="48" fillId="0" borderId="7" xfId="0" applyFont="1" applyFill="1" applyBorder="1" applyAlignment="1">
      <alignment horizontal="center" vertical="center" textRotation="90"/>
    </xf>
    <xf numFmtId="0" fontId="48" fillId="0" borderId="8" xfId="0" applyFont="1" applyFill="1" applyBorder="1" applyAlignment="1">
      <alignment horizontal="center" vertical="center" textRotation="90"/>
    </xf>
    <xf numFmtId="0" fontId="19" fillId="0" borderId="12" xfId="0" applyFont="1" applyBorder="1" applyAlignment="1">
      <alignment horizontal="center" textRotation="90" wrapText="1"/>
    </xf>
    <xf numFmtId="0" fontId="48" fillId="0" borderId="6" xfId="0" applyFont="1" applyFill="1" applyBorder="1" applyAlignment="1">
      <alignment horizontal="center" vertical="center"/>
    </xf>
    <xf numFmtId="0" fontId="48" fillId="0" borderId="7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/>
    </xf>
    <xf numFmtId="0" fontId="19" fillId="0" borderId="6" xfId="0" applyFont="1" applyBorder="1" applyAlignment="1">
      <alignment horizontal="center" textRotation="90" wrapText="1"/>
    </xf>
    <xf numFmtId="0" fontId="19" fillId="0" borderId="7" xfId="0" applyFont="1" applyBorder="1" applyAlignment="1">
      <alignment horizontal="center" textRotation="90" wrapText="1"/>
    </xf>
    <xf numFmtId="0" fontId="19" fillId="0" borderId="8" xfId="0" applyFont="1" applyBorder="1" applyAlignment="1">
      <alignment horizontal="center" textRotation="90" wrapText="1"/>
    </xf>
    <xf numFmtId="0" fontId="19" fillId="0" borderId="12" xfId="0" applyFont="1" applyFill="1" applyBorder="1" applyAlignment="1"/>
    <xf numFmtId="0" fontId="19" fillId="0" borderId="40" xfId="0" applyFont="1" applyFill="1" applyBorder="1"/>
    <xf numFmtId="0" fontId="48" fillId="0" borderId="40" xfId="0" applyFont="1" applyFill="1" applyBorder="1"/>
    <xf numFmtId="0" fontId="49" fillId="0" borderId="40" xfId="0" applyFont="1" applyFill="1" applyBorder="1"/>
    <xf numFmtId="0" fontId="49" fillId="0" borderId="12" xfId="0" applyFont="1" applyFill="1" applyBorder="1" applyAlignment="1"/>
    <xf numFmtId="0" fontId="50" fillId="0" borderId="40" xfId="0" applyFont="1" applyFill="1" applyBorder="1"/>
    <xf numFmtId="0" fontId="50" fillId="0" borderId="12" xfId="0" applyFont="1" applyFill="1" applyBorder="1" applyAlignment="1"/>
    <xf numFmtId="2" fontId="33" fillId="0" borderId="0" xfId="0" applyNumberFormat="1" applyFont="1" applyFill="1" applyBorder="1" applyAlignment="1">
      <alignment vertical="center" wrapText="1"/>
    </xf>
    <xf numFmtId="2" fontId="41" fillId="0" borderId="0" xfId="0" applyNumberFormat="1" applyFont="1" applyFill="1" applyBorder="1" applyAlignment="1">
      <alignment horizontal="left" vertical="center" wrapText="1"/>
    </xf>
    <xf numFmtId="4" fontId="41" fillId="0" borderId="0" xfId="0" applyNumberFormat="1" applyFont="1" applyFill="1" applyBorder="1" applyAlignment="1">
      <alignment horizontal="center" vertical="center" wrapText="1"/>
    </xf>
    <xf numFmtId="4" fontId="41" fillId="4" borderId="0" xfId="0" applyNumberFormat="1" applyFont="1" applyFill="1" applyBorder="1" applyAlignment="1">
      <alignment horizontal="center" vertical="center" wrapText="1"/>
    </xf>
    <xf numFmtId="4" fontId="37" fillId="0" borderId="34" xfId="0" applyNumberFormat="1" applyFont="1" applyFill="1" applyBorder="1" applyAlignment="1">
      <alignment horizontal="center" vertical="center"/>
    </xf>
    <xf numFmtId="165" fontId="30" fillId="0" borderId="39" xfId="0" applyNumberFormat="1" applyFont="1" applyFill="1" applyBorder="1" applyAlignment="1">
      <alignment horizontal="center" vertical="center" wrapText="1"/>
    </xf>
    <xf numFmtId="165" fontId="30" fillId="0" borderId="39" xfId="0" applyNumberFormat="1" applyFont="1" applyFill="1" applyBorder="1" applyAlignment="1">
      <alignment horizontal="center" wrapText="1"/>
    </xf>
    <xf numFmtId="4" fontId="41" fillId="0" borderId="59" xfId="0" applyNumberFormat="1" applyFont="1" applyFill="1" applyBorder="1" applyAlignment="1">
      <alignment horizontal="center" vertical="center" wrapText="1"/>
    </xf>
    <xf numFmtId="4" fontId="30" fillId="0" borderId="1" xfId="0" applyNumberFormat="1" applyFont="1" applyFill="1" applyBorder="1" applyAlignment="1">
      <alignment horizontal="center" vertical="center" wrapText="1"/>
    </xf>
    <xf numFmtId="4" fontId="30" fillId="0" borderId="38" xfId="0" applyNumberFormat="1" applyFont="1" applyFill="1" applyBorder="1" applyAlignment="1">
      <alignment horizontal="center" vertical="center" wrapText="1"/>
    </xf>
    <xf numFmtId="4" fontId="30" fillId="0" borderId="38" xfId="0" applyNumberFormat="1" applyFont="1" applyFill="1" applyBorder="1" applyAlignment="1">
      <alignment horizontal="center" wrapText="1"/>
    </xf>
    <xf numFmtId="4" fontId="41" fillId="0" borderId="38" xfId="0" applyNumberFormat="1" applyFont="1" applyFill="1" applyBorder="1" applyAlignment="1">
      <alignment horizontal="center" vertical="center" wrapText="1"/>
    </xf>
    <xf numFmtId="4" fontId="37" fillId="0" borderId="36" xfId="0" applyNumberFormat="1" applyFont="1" applyFill="1" applyBorder="1" applyAlignment="1">
      <alignment horizontal="center" vertical="center"/>
    </xf>
    <xf numFmtId="4" fontId="41" fillId="0" borderId="33" xfId="0" applyNumberFormat="1" applyFont="1" applyFill="1" applyBorder="1" applyAlignment="1">
      <alignment horizontal="center" vertical="center" wrapText="1"/>
    </xf>
    <xf numFmtId="4" fontId="41" fillId="0" borderId="41" xfId="0" applyNumberFormat="1" applyFont="1" applyFill="1" applyBorder="1" applyAlignment="1">
      <alignment horizontal="center" vertical="center" wrapText="1"/>
    </xf>
    <xf numFmtId="4" fontId="37" fillId="0" borderId="43" xfId="0" applyNumberFormat="1" applyFont="1" applyFill="1" applyBorder="1" applyAlignment="1">
      <alignment horizontal="center" vertical="center"/>
    </xf>
    <xf numFmtId="4" fontId="41" fillId="0" borderId="9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48" fillId="0" borderId="2" xfId="0" applyFont="1" applyFill="1" applyBorder="1" applyAlignment="1"/>
    <xf numFmtId="165" fontId="30" fillId="0" borderId="3" xfId="0" applyNumberFormat="1" applyFont="1" applyFill="1" applyBorder="1" applyAlignment="1">
      <alignment horizontal="center" vertical="center" wrapText="1"/>
    </xf>
    <xf numFmtId="0" fontId="44" fillId="0" borderId="0" xfId="0" applyFont="1" applyFill="1" applyBorder="1"/>
    <xf numFmtId="1" fontId="33" fillId="0" borderId="16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29" xfId="0" applyBorder="1"/>
  </cellXfs>
  <cellStyles count="20">
    <cellStyle name="Обычный" xfId="0" builtinId="0"/>
    <cellStyle name="Обычный 2" xfId="1"/>
    <cellStyle name="Обычный 2 2" xfId="2"/>
    <cellStyle name="Обычный 2 4 2 2" xfId="4"/>
    <cellStyle name="Обычный 2 4 2 2 2" xfId="10"/>
    <cellStyle name="Обычный 2 4 3" xfId="3"/>
    <cellStyle name="Обычный 2 4 3 2" xfId="9"/>
    <cellStyle name="Обычный 2 6 3 3" xfId="5"/>
    <cellStyle name="Обычный 2 6 3 3 2" xfId="11"/>
    <cellStyle name="Обычный 2 6 3 3 3" xfId="13"/>
    <cellStyle name="Обычный 2 6 3 3 4" xfId="14"/>
    <cellStyle name="Обычный 2 6 3 3 5" xfId="17"/>
    <cellStyle name="Обычный 2 6 3 3 6" xfId="18"/>
    <cellStyle name="Обычный 2 6 3 3 7" xfId="19"/>
    <cellStyle name="Обычный 3" xfId="12"/>
    <cellStyle name="Обычный 3 2" xfId="16"/>
    <cellStyle name="Обычный 4" xfId="15"/>
    <cellStyle name="Обычный 4 2" xfId="8"/>
    <cellStyle name="Процентный 2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17</xdr:row>
      <xdr:rowOff>50800</xdr:rowOff>
    </xdr:from>
    <xdr:to>
      <xdr:col>9</xdr:col>
      <xdr:colOff>457200</xdr:colOff>
      <xdr:row>23</xdr:row>
      <xdr:rowOff>98425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00" y="3937000"/>
          <a:ext cx="7543800" cy="1038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24</xdr:row>
      <xdr:rowOff>76200</xdr:rowOff>
    </xdr:from>
    <xdr:to>
      <xdr:col>9</xdr:col>
      <xdr:colOff>304800</xdr:colOff>
      <xdr:row>33</xdr:row>
      <xdr:rowOff>63500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8400" y="5118100"/>
          <a:ext cx="7429500" cy="147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FF"/>
  </sheetPr>
  <dimension ref="A1:L16"/>
  <sheetViews>
    <sheetView view="pageBreakPreview" zoomScale="75" zoomScaleNormal="75" zoomScaleSheetLayoutView="75" workbookViewId="0">
      <selection activeCell="C7" sqref="C7"/>
    </sheetView>
  </sheetViews>
  <sheetFormatPr defaultRowHeight="12.75"/>
  <cols>
    <col min="1" max="1" width="5.28515625" style="29" customWidth="1"/>
    <col min="2" max="2" width="56" style="30" customWidth="1"/>
    <col min="3" max="3" width="12.140625" style="30" customWidth="1"/>
    <col min="4" max="4" width="29.140625" style="30" customWidth="1"/>
    <col min="5" max="5" width="8.85546875" style="30" customWidth="1"/>
    <col min="6" max="6" width="10.85546875" style="30" customWidth="1"/>
    <col min="7" max="9" width="9" style="30" customWidth="1"/>
    <col min="10" max="10" width="23.85546875" style="31" customWidth="1"/>
    <col min="11" max="11" width="9.140625" style="2"/>
  </cols>
  <sheetData>
    <row r="1" spans="1:12" ht="49.5" customHeight="1">
      <c r="A1" s="1"/>
      <c r="B1" s="143" t="s">
        <v>119</v>
      </c>
      <c r="C1" s="143"/>
      <c r="D1" s="143"/>
      <c r="E1" s="143"/>
      <c r="F1" s="143"/>
      <c r="G1" s="143"/>
      <c r="H1" s="143"/>
      <c r="I1" s="64"/>
      <c r="J1" s="49"/>
    </row>
    <row r="2" spans="1:12" s="2" customFormat="1" ht="23.25" customHeight="1" thickBot="1">
      <c r="A2" s="3"/>
      <c r="B2" s="4"/>
      <c r="C2" s="4"/>
      <c r="D2" s="4"/>
      <c r="E2" s="4"/>
      <c r="F2" s="72" t="s">
        <v>108</v>
      </c>
      <c r="G2" s="4"/>
      <c r="H2" s="4"/>
      <c r="I2" s="4"/>
      <c r="J2" s="4"/>
      <c r="L2"/>
    </row>
    <row r="3" spans="1:12" s="2" customFormat="1" ht="12.75" customHeight="1">
      <c r="A3" s="144" t="s">
        <v>0</v>
      </c>
      <c r="B3" s="147" t="s">
        <v>1</v>
      </c>
      <c r="C3" s="150" t="s">
        <v>2</v>
      </c>
      <c r="D3" s="151"/>
      <c r="E3" s="151"/>
      <c r="F3" s="151"/>
      <c r="G3" s="151"/>
      <c r="H3" s="151"/>
      <c r="I3" s="151"/>
      <c r="J3" s="151"/>
      <c r="L3"/>
    </row>
    <row r="4" spans="1:12" s="2" customFormat="1" ht="12.75" customHeight="1">
      <c r="A4" s="145"/>
      <c r="B4" s="148"/>
      <c r="C4" s="152" t="s">
        <v>3</v>
      </c>
      <c r="D4" s="152" t="s">
        <v>4</v>
      </c>
      <c r="E4" s="152" t="s">
        <v>5</v>
      </c>
      <c r="F4" s="154" t="s">
        <v>105</v>
      </c>
      <c r="G4" s="155"/>
      <c r="H4" s="155"/>
      <c r="I4" s="155"/>
      <c r="J4" s="156"/>
      <c r="L4"/>
    </row>
    <row r="5" spans="1:12" s="2" customFormat="1" ht="41.25" customHeight="1" thickBot="1">
      <c r="A5" s="146"/>
      <c r="B5" s="149"/>
      <c r="C5" s="153"/>
      <c r="D5" s="153"/>
      <c r="E5" s="153"/>
      <c r="F5" s="104" t="s">
        <v>29</v>
      </c>
      <c r="G5" s="104" t="s">
        <v>34</v>
      </c>
      <c r="H5" s="104" t="s">
        <v>40</v>
      </c>
      <c r="I5" s="104" t="s">
        <v>42</v>
      </c>
      <c r="J5" s="39" t="s">
        <v>10</v>
      </c>
      <c r="L5"/>
    </row>
    <row r="6" spans="1:12" s="2" customFormat="1" ht="15.75" customHeight="1">
      <c r="A6" s="5">
        <v>72</v>
      </c>
      <c r="B6" s="6" t="s">
        <v>11</v>
      </c>
      <c r="C6" s="6">
        <f>SUM(C7:C14)</f>
        <v>2400</v>
      </c>
      <c r="D6" s="7"/>
      <c r="E6" s="6">
        <f>SUM(E7:E14)</f>
        <v>30</v>
      </c>
      <c r="F6" s="6">
        <f t="shared" ref="F6:I6" si="0">SUM(F9:F14)</f>
        <v>350</v>
      </c>
      <c r="G6" s="6">
        <f t="shared" si="0"/>
        <v>350</v>
      </c>
      <c r="H6" s="6">
        <f t="shared" si="0"/>
        <v>350</v>
      </c>
      <c r="I6" s="6">
        <f t="shared" si="0"/>
        <v>350</v>
      </c>
      <c r="J6" s="8"/>
      <c r="L6"/>
    </row>
    <row r="7" spans="1:12" s="2" customFormat="1" ht="37.5" customHeight="1">
      <c r="A7" s="133"/>
      <c r="B7" s="134" t="s">
        <v>138</v>
      </c>
      <c r="C7" s="135">
        <v>300</v>
      </c>
      <c r="D7" s="9" t="s">
        <v>13</v>
      </c>
      <c r="E7" s="14">
        <v>3</v>
      </c>
      <c r="F7" s="9">
        <v>50</v>
      </c>
      <c r="G7" s="9">
        <v>50</v>
      </c>
      <c r="H7" s="9">
        <v>50</v>
      </c>
      <c r="I7" s="9">
        <v>50</v>
      </c>
      <c r="J7" s="15" t="s">
        <v>140</v>
      </c>
      <c r="L7"/>
    </row>
    <row r="8" spans="1:12" s="2" customFormat="1" ht="36.75" customHeight="1">
      <c r="A8" s="133"/>
      <c r="B8" s="134" t="s">
        <v>139</v>
      </c>
      <c r="C8" s="135">
        <v>300</v>
      </c>
      <c r="D8" s="9" t="s">
        <v>13</v>
      </c>
      <c r="E8" s="14">
        <v>3</v>
      </c>
      <c r="F8" s="9">
        <v>50</v>
      </c>
      <c r="G8" s="9">
        <v>50</v>
      </c>
      <c r="H8" s="9">
        <v>50</v>
      </c>
      <c r="I8" s="9">
        <v>50</v>
      </c>
      <c r="J8" s="15" t="s">
        <v>140</v>
      </c>
      <c r="L8"/>
    </row>
    <row r="9" spans="1:12" s="2" customFormat="1" ht="44.25" customHeight="1">
      <c r="A9" s="11"/>
      <c r="B9" s="50" t="s">
        <v>97</v>
      </c>
      <c r="C9" s="12">
        <v>300</v>
      </c>
      <c r="D9" s="9" t="s">
        <v>13</v>
      </c>
      <c r="E9" s="14">
        <v>3</v>
      </c>
      <c r="F9" s="9">
        <v>200</v>
      </c>
      <c r="G9" s="9">
        <v>200</v>
      </c>
      <c r="H9" s="9">
        <v>200</v>
      </c>
      <c r="I9" s="9">
        <v>200</v>
      </c>
      <c r="J9" s="15" t="s">
        <v>137</v>
      </c>
      <c r="L9"/>
    </row>
    <row r="10" spans="1:12" s="2" customFormat="1" ht="36.75" customHeight="1">
      <c r="A10" s="11"/>
      <c r="B10" s="50" t="s">
        <v>98</v>
      </c>
      <c r="C10" s="12">
        <v>300</v>
      </c>
      <c r="D10" s="9" t="s">
        <v>13</v>
      </c>
      <c r="E10" s="14">
        <v>3</v>
      </c>
      <c r="F10" s="9">
        <v>150</v>
      </c>
      <c r="G10" s="9">
        <v>150</v>
      </c>
      <c r="H10" s="9">
        <v>150</v>
      </c>
      <c r="I10" s="9">
        <v>150</v>
      </c>
      <c r="J10" s="15" t="s">
        <v>136</v>
      </c>
      <c r="L10"/>
    </row>
    <row r="11" spans="1:12" s="2" customFormat="1" ht="15.75" customHeight="1">
      <c r="A11" s="11"/>
      <c r="B11" s="50" t="s">
        <v>99</v>
      </c>
      <c r="C11" s="12">
        <v>300</v>
      </c>
      <c r="D11" s="9" t="s">
        <v>12</v>
      </c>
      <c r="E11" s="14">
        <v>6</v>
      </c>
      <c r="F11" s="14">
        <v>0</v>
      </c>
      <c r="G11" s="14">
        <v>0</v>
      </c>
      <c r="H11" s="14">
        <v>0</v>
      </c>
      <c r="I11" s="14">
        <v>0</v>
      </c>
      <c r="J11" s="10" t="s">
        <v>126</v>
      </c>
      <c r="L11"/>
    </row>
    <row r="12" spans="1:12" s="2" customFormat="1" ht="15.75" customHeight="1">
      <c r="A12" s="11"/>
      <c r="B12" s="50" t="s">
        <v>100</v>
      </c>
      <c r="C12" s="12">
        <v>300</v>
      </c>
      <c r="D12" s="9" t="s">
        <v>12</v>
      </c>
      <c r="E12" s="14">
        <v>6</v>
      </c>
      <c r="F12" s="9">
        <v>0</v>
      </c>
      <c r="G12" s="9">
        <v>0</v>
      </c>
      <c r="H12" s="9">
        <v>0</v>
      </c>
      <c r="I12" s="9">
        <v>0</v>
      </c>
      <c r="J12" s="10" t="s">
        <v>126</v>
      </c>
      <c r="L12"/>
    </row>
    <row r="13" spans="1:12" s="2" customFormat="1" ht="30.75" customHeight="1">
      <c r="A13" s="11"/>
      <c r="B13" s="50" t="s">
        <v>101</v>
      </c>
      <c r="C13" s="12">
        <v>300</v>
      </c>
      <c r="D13" s="13" t="s">
        <v>87</v>
      </c>
      <c r="E13" s="14">
        <v>3</v>
      </c>
      <c r="F13" s="14">
        <v>0</v>
      </c>
      <c r="G13" s="14">
        <v>0</v>
      </c>
      <c r="H13" s="14">
        <v>0</v>
      </c>
      <c r="I13" s="14">
        <v>0</v>
      </c>
      <c r="J13" s="10" t="s">
        <v>126</v>
      </c>
      <c r="L13"/>
    </row>
    <row r="14" spans="1:12" s="2" customFormat="1" ht="28.5" customHeight="1">
      <c r="A14" s="11"/>
      <c r="B14" s="50" t="s">
        <v>102</v>
      </c>
      <c r="C14" s="12">
        <v>300</v>
      </c>
      <c r="D14" s="13" t="s">
        <v>87</v>
      </c>
      <c r="E14" s="14">
        <v>3</v>
      </c>
      <c r="F14" s="9">
        <v>0</v>
      </c>
      <c r="G14" s="9">
        <v>0</v>
      </c>
      <c r="H14" s="9">
        <v>0</v>
      </c>
      <c r="I14" s="9">
        <v>0</v>
      </c>
      <c r="J14" s="10" t="s">
        <v>126</v>
      </c>
      <c r="L14"/>
    </row>
    <row r="15" spans="1:12" s="2" customFormat="1" ht="15" customHeight="1" thickBot="1">
      <c r="A15" s="16"/>
      <c r="B15" s="17"/>
      <c r="C15" s="18"/>
      <c r="D15" s="19"/>
      <c r="E15" s="19"/>
      <c r="F15" s="19"/>
      <c r="G15" s="19"/>
      <c r="H15" s="19"/>
      <c r="I15" s="19"/>
      <c r="J15" s="20"/>
    </row>
    <row r="16" spans="1:12" s="2" customFormat="1" ht="15" customHeight="1" thickBot="1">
      <c r="A16" s="21"/>
      <c r="B16" s="22" t="s">
        <v>103</v>
      </c>
      <c r="C16" s="23">
        <f>C6</f>
        <v>2400</v>
      </c>
      <c r="D16" s="24"/>
      <c r="E16" s="25">
        <f t="shared" ref="E16:I16" si="1">E6</f>
        <v>30</v>
      </c>
      <c r="F16" s="26">
        <f t="shared" si="1"/>
        <v>350</v>
      </c>
      <c r="G16" s="27">
        <f t="shared" si="1"/>
        <v>350</v>
      </c>
      <c r="H16" s="27">
        <f t="shared" si="1"/>
        <v>350</v>
      </c>
      <c r="I16" s="27">
        <f t="shared" si="1"/>
        <v>350</v>
      </c>
      <c r="J16" s="28"/>
    </row>
  </sheetData>
  <mergeCells count="8">
    <mergeCell ref="B1:H1"/>
    <mergeCell ref="A3:A5"/>
    <mergeCell ref="B3:B5"/>
    <mergeCell ref="C3:J3"/>
    <mergeCell ref="C4:C5"/>
    <mergeCell ref="D4:D5"/>
    <mergeCell ref="E4:E5"/>
    <mergeCell ref="F4:J4"/>
  </mergeCells>
  <pageMargins left="0.39370078740157483" right="0.19685039370078741" top="0.27559055118110237" bottom="0.19685039370078741" header="0.23622047244094491" footer="0.27559055118110237"/>
  <pageSetup paperSize="9" scale="73" orientation="landscape" r:id="rId1"/>
  <headerFooter alignWithMargins="0">
    <oddFooter>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U21"/>
  <sheetViews>
    <sheetView view="pageBreakPreview" zoomScaleNormal="100" zoomScaleSheetLayoutView="100" workbookViewId="0">
      <selection activeCell="X20" sqref="X20"/>
    </sheetView>
  </sheetViews>
  <sheetFormatPr defaultColWidth="7.5703125" defaultRowHeight="12.75"/>
  <cols>
    <col min="1" max="1" width="17.5703125" style="53" customWidth="1"/>
    <col min="2" max="2" width="23.7109375" style="53" customWidth="1"/>
    <col min="3" max="3" width="17.140625" style="53" customWidth="1"/>
    <col min="4" max="4" width="25.85546875" style="53" customWidth="1"/>
    <col min="5" max="10" width="8" style="53" customWidth="1"/>
    <col min="11" max="11" width="13.28515625" style="53" customWidth="1"/>
    <col min="12" max="14" width="8.5703125" style="53" customWidth="1"/>
    <col min="15" max="19" width="10.85546875" style="53" customWidth="1"/>
    <col min="20" max="43" width="7.42578125" style="53" customWidth="1"/>
    <col min="44" max="47" width="10.7109375" style="53" customWidth="1"/>
    <col min="48" max="48" width="14.85546875" style="53" customWidth="1"/>
    <col min="49" max="16384" width="7.5703125" style="53"/>
  </cols>
  <sheetData>
    <row r="1" spans="1:47" ht="15.75">
      <c r="A1" s="106" t="s">
        <v>14</v>
      </c>
      <c r="B1" s="106"/>
      <c r="C1" s="106"/>
      <c r="D1" s="72" t="s">
        <v>108</v>
      </c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47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47">
      <c r="F3" s="54" t="s">
        <v>120</v>
      </c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47" ht="13.5" thickBot="1"/>
    <row r="5" spans="1:47" ht="17.25" customHeight="1" thickBot="1">
      <c r="A5" s="158" t="s">
        <v>15</v>
      </c>
      <c r="B5" s="161" t="s">
        <v>16</v>
      </c>
      <c r="C5" s="162"/>
      <c r="D5" s="158" t="s">
        <v>17</v>
      </c>
      <c r="E5" s="167" t="s">
        <v>18</v>
      </c>
      <c r="F5" s="167"/>
      <c r="G5" s="167"/>
      <c r="H5" s="167"/>
      <c r="I5" s="167"/>
      <c r="J5" s="167"/>
      <c r="K5" s="168"/>
      <c r="L5" s="51"/>
      <c r="M5" s="51"/>
      <c r="N5" s="51"/>
      <c r="O5" s="51"/>
      <c r="P5" s="51"/>
      <c r="Q5" s="51"/>
      <c r="R5" s="105"/>
      <c r="S5" s="105"/>
      <c r="T5" s="169" t="s">
        <v>19</v>
      </c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69"/>
      <c r="AN5" s="169"/>
      <c r="AO5" s="169"/>
      <c r="AP5" s="169"/>
      <c r="AQ5" s="170"/>
      <c r="AR5" s="158" t="s">
        <v>115</v>
      </c>
      <c r="AS5" s="158" t="s">
        <v>116</v>
      </c>
      <c r="AT5" s="158" t="s">
        <v>117</v>
      </c>
      <c r="AU5" s="158" t="s">
        <v>118</v>
      </c>
    </row>
    <row r="6" spans="1:47" ht="44.25" customHeight="1" thickBot="1">
      <c r="A6" s="159"/>
      <c r="B6" s="163"/>
      <c r="C6" s="164"/>
      <c r="D6" s="159"/>
      <c r="E6" s="178" t="s">
        <v>20</v>
      </c>
      <c r="F6" s="179"/>
      <c r="G6" s="180" t="s">
        <v>21</v>
      </c>
      <c r="H6" s="179"/>
      <c r="I6" s="181" t="s">
        <v>22</v>
      </c>
      <c r="J6" s="182"/>
      <c r="K6" s="41" t="s">
        <v>23</v>
      </c>
      <c r="L6" s="183" t="s">
        <v>92</v>
      </c>
      <c r="M6" s="184"/>
      <c r="N6" s="185"/>
      <c r="O6" s="183" t="s">
        <v>93</v>
      </c>
      <c r="P6" s="184"/>
      <c r="Q6" s="185"/>
      <c r="R6" s="171" t="s">
        <v>122</v>
      </c>
      <c r="S6" s="172"/>
      <c r="T6" s="186" t="s">
        <v>24</v>
      </c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8"/>
      <c r="AP6" s="188"/>
      <c r="AQ6" s="189"/>
      <c r="AR6" s="159"/>
      <c r="AS6" s="159"/>
      <c r="AT6" s="159"/>
      <c r="AU6" s="159"/>
    </row>
    <row r="7" spans="1:47" ht="15.75" customHeight="1" thickBot="1">
      <c r="A7" s="160"/>
      <c r="B7" s="165"/>
      <c r="C7" s="166"/>
      <c r="D7" s="160"/>
      <c r="E7" s="42" t="s">
        <v>25</v>
      </c>
      <c r="F7" s="33" t="s">
        <v>26</v>
      </c>
      <c r="G7" s="32" t="s">
        <v>25</v>
      </c>
      <c r="H7" s="33" t="s">
        <v>26</v>
      </c>
      <c r="I7" s="32" t="s">
        <v>25</v>
      </c>
      <c r="J7" s="33" t="s">
        <v>26</v>
      </c>
      <c r="K7" s="41" t="s">
        <v>27</v>
      </c>
      <c r="L7" s="32" t="s">
        <v>94</v>
      </c>
      <c r="M7" s="42" t="s">
        <v>95</v>
      </c>
      <c r="N7" s="55" t="s">
        <v>96</v>
      </c>
      <c r="O7" s="32" t="s">
        <v>94</v>
      </c>
      <c r="P7" s="42" t="s">
        <v>95</v>
      </c>
      <c r="Q7" s="118" t="s">
        <v>96</v>
      </c>
      <c r="R7" s="119" t="s">
        <v>46</v>
      </c>
      <c r="S7" s="120" t="s">
        <v>47</v>
      </c>
      <c r="T7" s="121" t="s">
        <v>28</v>
      </c>
      <c r="U7" s="122" t="s">
        <v>29</v>
      </c>
      <c r="V7" s="122" t="s">
        <v>6</v>
      </c>
      <c r="W7" s="122" t="s">
        <v>30</v>
      </c>
      <c r="X7" s="122" t="s">
        <v>31</v>
      </c>
      <c r="Y7" s="122" t="s">
        <v>32</v>
      </c>
      <c r="Z7" s="122" t="s">
        <v>33</v>
      </c>
      <c r="AA7" s="122" t="s">
        <v>34</v>
      </c>
      <c r="AB7" s="122" t="s">
        <v>7</v>
      </c>
      <c r="AC7" s="122" t="s">
        <v>8</v>
      </c>
      <c r="AD7" s="122" t="s">
        <v>35</v>
      </c>
      <c r="AE7" s="122" t="s">
        <v>36</v>
      </c>
      <c r="AF7" s="122" t="s">
        <v>37</v>
      </c>
      <c r="AG7" s="122" t="s">
        <v>38</v>
      </c>
      <c r="AH7" s="122" t="s">
        <v>39</v>
      </c>
      <c r="AI7" s="122" t="s">
        <v>40</v>
      </c>
      <c r="AJ7" s="122" t="s">
        <v>41</v>
      </c>
      <c r="AK7" s="122" t="s">
        <v>42</v>
      </c>
      <c r="AL7" s="122" t="s">
        <v>43</v>
      </c>
      <c r="AM7" s="122" t="s">
        <v>9</v>
      </c>
      <c r="AN7" s="122" t="s">
        <v>44</v>
      </c>
      <c r="AO7" s="123" t="s">
        <v>45</v>
      </c>
      <c r="AP7" s="123" t="s">
        <v>46</v>
      </c>
      <c r="AQ7" s="120" t="s">
        <v>47</v>
      </c>
      <c r="AR7" s="177"/>
      <c r="AS7" s="160"/>
      <c r="AT7" s="160"/>
      <c r="AU7" s="160"/>
    </row>
    <row r="8" spans="1:47" s="34" customFormat="1" ht="25.5" customHeight="1">
      <c r="A8" s="65" t="s">
        <v>48</v>
      </c>
      <c r="B8" s="192" t="s">
        <v>89</v>
      </c>
      <c r="C8" s="193"/>
      <c r="D8" s="43" t="s">
        <v>88</v>
      </c>
      <c r="E8" s="44">
        <v>0</v>
      </c>
      <c r="F8" s="40">
        <v>0</v>
      </c>
      <c r="G8" s="40">
        <v>49.1</v>
      </c>
      <c r="H8" s="40">
        <v>14</v>
      </c>
      <c r="I8" s="40">
        <v>49.8</v>
      </c>
      <c r="J8" s="40">
        <v>60</v>
      </c>
      <c r="K8" s="45" t="s">
        <v>90</v>
      </c>
      <c r="L8" s="57" t="s">
        <v>104</v>
      </c>
      <c r="M8" s="58" t="s">
        <v>104</v>
      </c>
      <c r="N8" s="59" t="s">
        <v>104</v>
      </c>
      <c r="O8" s="57" t="s">
        <v>104</v>
      </c>
      <c r="P8" s="58" t="s">
        <v>104</v>
      </c>
      <c r="Q8" s="116" t="s">
        <v>104</v>
      </c>
      <c r="R8" s="127">
        <v>1.3916000000000002</v>
      </c>
      <c r="S8" s="128">
        <v>1.3537999999999999</v>
      </c>
      <c r="T8" s="128">
        <v>1.3328000000000002</v>
      </c>
      <c r="U8" s="128">
        <v>1.3174000000000001</v>
      </c>
      <c r="V8" s="128">
        <v>1.3174000000000001</v>
      </c>
      <c r="W8" s="128">
        <v>1.3286</v>
      </c>
      <c r="X8" s="128">
        <v>1.4153999999999998</v>
      </c>
      <c r="Y8" s="128">
        <v>1.5049999999999999</v>
      </c>
      <c r="Z8" s="128">
        <v>1.5708</v>
      </c>
      <c r="AA8" s="128">
        <v>1.6296000000000002</v>
      </c>
      <c r="AB8" s="128">
        <v>1.617</v>
      </c>
      <c r="AC8" s="128">
        <v>1.603</v>
      </c>
      <c r="AD8" s="128">
        <v>1.6016000000000001</v>
      </c>
      <c r="AE8" s="128">
        <v>1.5442</v>
      </c>
      <c r="AF8" s="128">
        <v>1.5344</v>
      </c>
      <c r="AG8" s="128">
        <v>1.5834000000000001</v>
      </c>
      <c r="AH8" s="128">
        <v>1.6352</v>
      </c>
      <c r="AI8" s="128">
        <v>1.6617999999999999</v>
      </c>
      <c r="AJ8" s="128">
        <v>1.6617999999999999</v>
      </c>
      <c r="AK8" s="128">
        <v>1.6323999999999999</v>
      </c>
      <c r="AL8" s="128">
        <v>1.5386</v>
      </c>
      <c r="AM8" s="128">
        <v>1.498</v>
      </c>
      <c r="AN8" s="128">
        <v>1.4433999999999998</v>
      </c>
      <c r="AO8" s="128">
        <v>1.3832</v>
      </c>
      <c r="AP8" s="128">
        <v>1.3916000000000002</v>
      </c>
      <c r="AQ8" s="129">
        <v>1.3537999999999999</v>
      </c>
      <c r="AR8" s="194">
        <f>U10</f>
        <v>2.0636000000000001</v>
      </c>
      <c r="AS8" s="196">
        <f>AA10</f>
        <v>2.6348000000000003</v>
      </c>
      <c r="AT8" s="196">
        <f>AI10</f>
        <v>2.5829999999999997</v>
      </c>
      <c r="AU8" s="173">
        <f>AK10</f>
        <v>2.5493999999999999</v>
      </c>
    </row>
    <row r="9" spans="1:47" s="34" customFormat="1" ht="26.25" customHeight="1" thickBot="1">
      <c r="A9" s="56"/>
      <c r="B9" s="175" t="s">
        <v>91</v>
      </c>
      <c r="C9" s="176"/>
      <c r="D9" s="43" t="s">
        <v>88</v>
      </c>
      <c r="E9" s="44">
        <v>0</v>
      </c>
      <c r="F9" s="40">
        <v>0</v>
      </c>
      <c r="G9" s="40">
        <v>49.1</v>
      </c>
      <c r="H9" s="40">
        <v>14</v>
      </c>
      <c r="I9" s="40">
        <v>49.8</v>
      </c>
      <c r="J9" s="40">
        <v>60</v>
      </c>
      <c r="K9" s="45" t="s">
        <v>90</v>
      </c>
      <c r="L9" s="57" t="s">
        <v>104</v>
      </c>
      <c r="M9" s="58" t="s">
        <v>104</v>
      </c>
      <c r="N9" s="59" t="s">
        <v>104</v>
      </c>
      <c r="O9" s="57" t="s">
        <v>104</v>
      </c>
      <c r="P9" s="58" t="s">
        <v>104</v>
      </c>
      <c r="Q9" s="116" t="s">
        <v>104</v>
      </c>
      <c r="R9" s="130">
        <v>0.7377999999999999</v>
      </c>
      <c r="S9" s="131">
        <v>0.73920000000000008</v>
      </c>
      <c r="T9" s="131">
        <v>0.72799999999999998</v>
      </c>
      <c r="U9" s="131">
        <v>0.74620000000000009</v>
      </c>
      <c r="V9" s="131">
        <v>0.77140000000000009</v>
      </c>
      <c r="W9" s="131">
        <v>0.81200000000000006</v>
      </c>
      <c r="X9" s="131">
        <v>0.85680000000000001</v>
      </c>
      <c r="Y9" s="131">
        <v>0.86939999999999995</v>
      </c>
      <c r="Z9" s="131">
        <v>0.96600000000000008</v>
      </c>
      <c r="AA9" s="131">
        <v>1.0052000000000001</v>
      </c>
      <c r="AB9" s="131">
        <v>1.0065999999999999</v>
      </c>
      <c r="AC9" s="131">
        <v>0.98420000000000007</v>
      </c>
      <c r="AD9" s="131">
        <v>0.97160000000000002</v>
      </c>
      <c r="AE9" s="131">
        <v>0.98139999999999994</v>
      </c>
      <c r="AF9" s="131">
        <v>1.0052000000000001</v>
      </c>
      <c r="AG9" s="131">
        <v>0.99960000000000004</v>
      </c>
      <c r="AH9" s="131">
        <v>0.96320000000000006</v>
      </c>
      <c r="AI9" s="131">
        <v>0.92119999999999991</v>
      </c>
      <c r="AJ9" s="131">
        <v>0.90579999999999994</v>
      </c>
      <c r="AK9" s="131">
        <v>0.91700000000000004</v>
      </c>
      <c r="AL9" s="131">
        <v>0.89460000000000006</v>
      </c>
      <c r="AM9" s="131">
        <v>0.82740000000000002</v>
      </c>
      <c r="AN9" s="131">
        <v>0.79520000000000002</v>
      </c>
      <c r="AO9" s="131">
        <v>0.75460000000000005</v>
      </c>
      <c r="AP9" s="131">
        <v>0.7377999999999999</v>
      </c>
      <c r="AQ9" s="132">
        <v>0.73920000000000008</v>
      </c>
      <c r="AR9" s="195"/>
      <c r="AS9" s="197"/>
      <c r="AT9" s="197"/>
      <c r="AU9" s="174"/>
    </row>
    <row r="10" spans="1:47" s="34" customFormat="1" ht="15" customHeight="1" thickBot="1">
      <c r="A10" s="60"/>
      <c r="B10" s="35"/>
      <c r="C10" s="35"/>
      <c r="D10" s="46"/>
      <c r="E10" s="190"/>
      <c r="F10" s="191"/>
      <c r="G10" s="191"/>
      <c r="H10" s="191"/>
      <c r="I10" s="191"/>
      <c r="J10" s="191"/>
      <c r="K10" s="47"/>
      <c r="L10" s="61"/>
      <c r="M10" s="52"/>
      <c r="N10" s="62"/>
      <c r="O10" s="61"/>
      <c r="P10" s="52"/>
      <c r="Q10" s="117"/>
      <c r="R10" s="124">
        <f>SUM(R8:R9)</f>
        <v>2.1294</v>
      </c>
      <c r="S10" s="125">
        <f t="shared" ref="S10" si="0">SUM(S8:S9)</f>
        <v>2.093</v>
      </c>
      <c r="T10" s="125">
        <f>SUM(T8:T9)</f>
        <v>2.0608000000000004</v>
      </c>
      <c r="U10" s="125">
        <f t="shared" ref="U10:AQ10" si="1">SUM(U8:U9)</f>
        <v>2.0636000000000001</v>
      </c>
      <c r="V10" s="125">
        <f t="shared" si="1"/>
        <v>2.0888</v>
      </c>
      <c r="W10" s="125">
        <f t="shared" si="1"/>
        <v>2.1406000000000001</v>
      </c>
      <c r="X10" s="125">
        <f t="shared" si="1"/>
        <v>2.2721999999999998</v>
      </c>
      <c r="Y10" s="125">
        <f t="shared" si="1"/>
        <v>2.3743999999999996</v>
      </c>
      <c r="Z10" s="125">
        <f t="shared" si="1"/>
        <v>2.5367999999999999</v>
      </c>
      <c r="AA10" s="125">
        <f t="shared" si="1"/>
        <v>2.6348000000000003</v>
      </c>
      <c r="AB10" s="125">
        <f t="shared" si="1"/>
        <v>2.6235999999999997</v>
      </c>
      <c r="AC10" s="125">
        <f t="shared" si="1"/>
        <v>2.5872000000000002</v>
      </c>
      <c r="AD10" s="125">
        <f t="shared" si="1"/>
        <v>2.5731999999999999</v>
      </c>
      <c r="AE10" s="125">
        <f t="shared" si="1"/>
        <v>2.5255999999999998</v>
      </c>
      <c r="AF10" s="125">
        <f t="shared" si="1"/>
        <v>2.5396000000000001</v>
      </c>
      <c r="AG10" s="125">
        <f t="shared" si="1"/>
        <v>2.5830000000000002</v>
      </c>
      <c r="AH10" s="125">
        <f t="shared" si="1"/>
        <v>2.5983999999999998</v>
      </c>
      <c r="AI10" s="125">
        <f t="shared" si="1"/>
        <v>2.5829999999999997</v>
      </c>
      <c r="AJ10" s="125">
        <f t="shared" si="1"/>
        <v>2.5675999999999997</v>
      </c>
      <c r="AK10" s="125">
        <f t="shared" si="1"/>
        <v>2.5493999999999999</v>
      </c>
      <c r="AL10" s="125">
        <f t="shared" si="1"/>
        <v>2.4332000000000003</v>
      </c>
      <c r="AM10" s="125">
        <f t="shared" si="1"/>
        <v>2.3254000000000001</v>
      </c>
      <c r="AN10" s="125">
        <f t="shared" si="1"/>
        <v>2.2385999999999999</v>
      </c>
      <c r="AO10" s="125">
        <f t="shared" si="1"/>
        <v>2.1377999999999999</v>
      </c>
      <c r="AP10" s="125">
        <f t="shared" si="1"/>
        <v>2.1294</v>
      </c>
      <c r="AQ10" s="126">
        <f t="shared" si="1"/>
        <v>2.093</v>
      </c>
      <c r="AR10" s="48">
        <f>AR8</f>
        <v>2.0636000000000001</v>
      </c>
      <c r="AS10" s="36">
        <f t="shared" ref="AS10:AU10" si="2">AS8</f>
        <v>2.6348000000000003</v>
      </c>
      <c r="AT10" s="36">
        <f t="shared" si="2"/>
        <v>2.5829999999999997</v>
      </c>
      <c r="AU10" s="37">
        <f t="shared" si="2"/>
        <v>2.5493999999999999</v>
      </c>
    </row>
    <row r="11" spans="1:47">
      <c r="F11" s="63"/>
      <c r="G11" s="63"/>
      <c r="T11" s="66"/>
    </row>
    <row r="12" spans="1:47" ht="18">
      <c r="B12" s="107" t="s">
        <v>123</v>
      </c>
      <c r="F12" s="63"/>
      <c r="G12" s="63"/>
      <c r="T12" s="66"/>
    </row>
    <row r="13" spans="1:47" ht="18">
      <c r="B13" s="108" t="s">
        <v>124</v>
      </c>
      <c r="F13" s="63"/>
      <c r="G13" s="63"/>
      <c r="T13" s="66"/>
    </row>
    <row r="14" spans="1:47" ht="18">
      <c r="B14" s="108" t="s">
        <v>125</v>
      </c>
      <c r="F14" s="63"/>
      <c r="G14" s="63"/>
      <c r="T14" s="66"/>
    </row>
    <row r="15" spans="1:47">
      <c r="F15" s="63"/>
      <c r="G15" s="63"/>
      <c r="T15" s="66"/>
    </row>
    <row r="16" spans="1:47">
      <c r="F16" s="63"/>
      <c r="G16" s="63"/>
      <c r="T16" s="66"/>
    </row>
    <row r="17" spans="6:20">
      <c r="F17" s="63"/>
      <c r="G17" s="63"/>
      <c r="T17" s="66"/>
    </row>
    <row r="18" spans="6:20">
      <c r="F18" s="63"/>
      <c r="G18" s="63"/>
      <c r="T18" s="66"/>
    </row>
    <row r="19" spans="6:20">
      <c r="F19" s="63"/>
      <c r="G19" s="63"/>
    </row>
    <row r="20" spans="6:20">
      <c r="F20" s="63"/>
      <c r="G20" s="63"/>
    </row>
    <row r="21" spans="6:20">
      <c r="F21" s="63"/>
      <c r="G21" s="63"/>
    </row>
  </sheetData>
  <mergeCells count="24">
    <mergeCell ref="E10:J10"/>
    <mergeCell ref="B8:C8"/>
    <mergeCell ref="AR8:AR9"/>
    <mergeCell ref="AS8:AS9"/>
    <mergeCell ref="AT8:AT9"/>
    <mergeCell ref="AU8:AU9"/>
    <mergeCell ref="B9:C9"/>
    <mergeCell ref="AR5:AR7"/>
    <mergeCell ref="AS5:AS7"/>
    <mergeCell ref="AT5:AT7"/>
    <mergeCell ref="AU5:AU7"/>
    <mergeCell ref="E6:F6"/>
    <mergeCell ref="G6:H6"/>
    <mergeCell ref="I6:J6"/>
    <mergeCell ref="L6:N6"/>
    <mergeCell ref="O6:Q6"/>
    <mergeCell ref="T6:AQ6"/>
    <mergeCell ref="A2:U2"/>
    <mergeCell ref="A5:A7"/>
    <mergeCell ref="B5:C7"/>
    <mergeCell ref="D5:D7"/>
    <mergeCell ref="E5:K5"/>
    <mergeCell ref="T5:AQ5"/>
    <mergeCell ref="R6:S6"/>
  </mergeCells>
  <pageMargins left="0.39370078740157483" right="0.19685039370078741" top="0.19685039370078741" bottom="0.19685039370078741" header="0" footer="0"/>
  <pageSetup paperSize="9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3"/>
  <sheetViews>
    <sheetView tabSelected="1" view="pageBreakPreview" topLeftCell="A19" zoomScale="75" zoomScaleNormal="60" zoomScaleSheetLayoutView="75" workbookViewId="0">
      <selection activeCell="A26" sqref="A26:AC43"/>
    </sheetView>
  </sheetViews>
  <sheetFormatPr defaultRowHeight="12.75" outlineLevelRow="1"/>
  <cols>
    <col min="1" max="1" width="6.140625" customWidth="1"/>
    <col min="2" max="2" width="23.85546875" customWidth="1"/>
    <col min="3" max="3" width="25.7109375" customWidth="1"/>
    <col min="4" max="27" width="10.140625" customWidth="1"/>
    <col min="28" max="28" width="13.5703125" customWidth="1"/>
    <col min="29" max="29" width="15.42578125" customWidth="1"/>
  </cols>
  <sheetData>
    <row r="1" spans="1:29" ht="20.25">
      <c r="B1" s="67" t="s">
        <v>106</v>
      </c>
      <c r="C1" s="67"/>
      <c r="AA1" s="68"/>
    </row>
    <row r="2" spans="1:29" ht="15.75">
      <c r="AA2" s="68"/>
    </row>
    <row r="3" spans="1:29" ht="15.75">
      <c r="AA3" s="68"/>
    </row>
    <row r="4" spans="1:29" ht="64.5" customHeight="1">
      <c r="A4" s="198" t="s">
        <v>121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</row>
    <row r="5" spans="1:29" ht="12.75" customHeight="1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</row>
    <row r="6" spans="1:29" ht="16.5" thickBot="1">
      <c r="A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X6" s="71" t="s">
        <v>107</v>
      </c>
      <c r="Y6" s="70"/>
      <c r="Z6" s="70"/>
      <c r="AA6" s="72" t="s">
        <v>108</v>
      </c>
    </row>
    <row r="7" spans="1:29" ht="37.5" customHeight="1">
      <c r="A7" s="199" t="s">
        <v>72</v>
      </c>
      <c r="B7" s="201" t="s">
        <v>1</v>
      </c>
      <c r="C7" s="203" t="s">
        <v>109</v>
      </c>
      <c r="D7" s="201" t="s">
        <v>110</v>
      </c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5"/>
      <c r="AB7" s="206" t="s">
        <v>111</v>
      </c>
      <c r="AC7" s="205" t="s">
        <v>112</v>
      </c>
    </row>
    <row r="8" spans="1:29" ht="57.75" customHeight="1" thickBot="1">
      <c r="A8" s="200"/>
      <c r="B8" s="202"/>
      <c r="C8" s="204"/>
      <c r="D8" s="73" t="s">
        <v>113</v>
      </c>
      <c r="E8" s="74" t="s">
        <v>49</v>
      </c>
      <c r="F8" s="74" t="s">
        <v>50</v>
      </c>
      <c r="G8" s="74" t="s">
        <v>51</v>
      </c>
      <c r="H8" s="74" t="s">
        <v>52</v>
      </c>
      <c r="I8" s="74" t="s">
        <v>53</v>
      </c>
      <c r="J8" s="74" t="s">
        <v>54</v>
      </c>
      <c r="K8" s="75" t="s">
        <v>55</v>
      </c>
      <c r="L8" s="75" t="s">
        <v>56</v>
      </c>
      <c r="M8" s="75" t="s">
        <v>57</v>
      </c>
      <c r="N8" s="75" t="s">
        <v>58</v>
      </c>
      <c r="O8" s="74" t="s">
        <v>59</v>
      </c>
      <c r="P8" s="74" t="s">
        <v>60</v>
      </c>
      <c r="Q8" s="74" t="s">
        <v>61</v>
      </c>
      <c r="R8" s="74" t="s">
        <v>62</v>
      </c>
      <c r="S8" s="75" t="s">
        <v>63</v>
      </c>
      <c r="T8" s="75" t="s">
        <v>64</v>
      </c>
      <c r="U8" s="75" t="s">
        <v>65</v>
      </c>
      <c r="V8" s="75" t="s">
        <v>66</v>
      </c>
      <c r="W8" s="75" t="s">
        <v>67</v>
      </c>
      <c r="X8" s="75" t="s">
        <v>68</v>
      </c>
      <c r="Y8" s="74" t="s">
        <v>69</v>
      </c>
      <c r="Z8" s="74" t="s">
        <v>70</v>
      </c>
      <c r="AA8" s="76" t="s">
        <v>71</v>
      </c>
      <c r="AB8" s="207"/>
      <c r="AC8" s="208"/>
    </row>
    <row r="9" spans="1:29" ht="15">
      <c r="A9" s="77">
        <v>1</v>
      </c>
      <c r="B9" s="78">
        <v>2</v>
      </c>
      <c r="C9" s="78"/>
      <c r="D9" s="78">
        <v>3</v>
      </c>
      <c r="E9" s="78">
        <v>4</v>
      </c>
      <c r="F9" s="78">
        <v>5</v>
      </c>
      <c r="G9" s="78">
        <v>6</v>
      </c>
      <c r="H9" s="78">
        <v>7</v>
      </c>
      <c r="I9" s="78">
        <v>8</v>
      </c>
      <c r="J9" s="78">
        <v>9</v>
      </c>
      <c r="K9" s="79">
        <v>10</v>
      </c>
      <c r="L9" s="79">
        <v>11</v>
      </c>
      <c r="M9" s="79">
        <v>12</v>
      </c>
      <c r="N9" s="79">
        <v>13</v>
      </c>
      <c r="O9" s="78">
        <v>14</v>
      </c>
      <c r="P9" s="78">
        <v>15</v>
      </c>
      <c r="Q9" s="78">
        <v>16</v>
      </c>
      <c r="R9" s="78">
        <v>17</v>
      </c>
      <c r="S9" s="79">
        <v>18</v>
      </c>
      <c r="T9" s="79">
        <v>19</v>
      </c>
      <c r="U9" s="79">
        <v>20</v>
      </c>
      <c r="V9" s="79">
        <v>21</v>
      </c>
      <c r="W9" s="79">
        <v>22</v>
      </c>
      <c r="X9" s="79">
        <v>23</v>
      </c>
      <c r="Y9" s="78">
        <v>24</v>
      </c>
      <c r="Z9" s="78">
        <v>25</v>
      </c>
      <c r="AA9" s="80">
        <v>26</v>
      </c>
      <c r="AB9" s="81">
        <v>27</v>
      </c>
      <c r="AC9" s="80">
        <v>28</v>
      </c>
    </row>
    <row r="10" spans="1:29" s="87" customFormat="1" ht="15.75" customHeight="1" outlineLevel="1">
      <c r="A10" s="209">
        <v>1</v>
      </c>
      <c r="B10" s="234" t="s">
        <v>186</v>
      </c>
      <c r="C10" s="233"/>
      <c r="D10" s="82"/>
      <c r="E10" s="82"/>
      <c r="F10" s="82"/>
      <c r="G10" s="82"/>
      <c r="H10" s="82"/>
      <c r="I10" s="82"/>
      <c r="J10" s="82"/>
      <c r="K10" s="83"/>
      <c r="L10" s="83"/>
      <c r="M10" s="83"/>
      <c r="N10" s="83"/>
      <c r="O10" s="82"/>
      <c r="P10" s="82"/>
      <c r="Q10" s="82"/>
      <c r="R10" s="82"/>
      <c r="S10" s="83"/>
      <c r="T10" s="83"/>
      <c r="U10" s="83"/>
      <c r="V10" s="83"/>
      <c r="W10" s="83"/>
      <c r="X10" s="83"/>
      <c r="Y10" s="82"/>
      <c r="Z10" s="82"/>
      <c r="AA10" s="84"/>
      <c r="AB10" s="85"/>
      <c r="AC10" s="86"/>
    </row>
    <row r="11" spans="1:29" s="87" customFormat="1" ht="15.75" customHeight="1" outlineLevel="1">
      <c r="A11" s="209"/>
      <c r="B11" s="234"/>
      <c r="C11" s="233"/>
      <c r="D11" s="82"/>
      <c r="E11" s="82"/>
      <c r="F11" s="82"/>
      <c r="G11" s="82"/>
      <c r="H11" s="82"/>
      <c r="I11" s="82"/>
      <c r="J11" s="82"/>
      <c r="K11" s="83"/>
      <c r="L11" s="83"/>
      <c r="M11" s="83"/>
      <c r="N11" s="83"/>
      <c r="O11" s="82"/>
      <c r="P11" s="82"/>
      <c r="Q11" s="82"/>
      <c r="R11" s="82"/>
      <c r="S11" s="83"/>
      <c r="T11" s="83"/>
      <c r="U11" s="83"/>
      <c r="V11" s="83"/>
      <c r="W11" s="83"/>
      <c r="X11" s="83"/>
      <c r="Y11" s="82"/>
      <c r="Z11" s="82"/>
      <c r="AA11" s="84"/>
      <c r="AB11" s="85"/>
      <c r="AC11" s="86"/>
    </row>
    <row r="12" spans="1:29" s="87" customFormat="1" ht="15.75" customHeight="1" outlineLevel="1">
      <c r="A12" s="209"/>
      <c r="B12" s="235" t="s">
        <v>187</v>
      </c>
      <c r="C12" s="110" t="s">
        <v>188</v>
      </c>
      <c r="D12" s="82">
        <v>0.94020000000000004</v>
      </c>
      <c r="E12" s="82">
        <v>0.92459999999999998</v>
      </c>
      <c r="F12" s="82">
        <v>0.91200000000000003</v>
      </c>
      <c r="G12" s="82">
        <v>0.90360000000000007</v>
      </c>
      <c r="H12" s="82">
        <v>0.93840000000000001</v>
      </c>
      <c r="I12" s="82">
        <v>1.0266</v>
      </c>
      <c r="J12" s="82">
        <v>1.119</v>
      </c>
      <c r="K12" s="83">
        <v>1.1442000000000001</v>
      </c>
      <c r="L12" s="83">
        <v>1.1160000000000001</v>
      </c>
      <c r="M12" s="83">
        <v>1.0980000000000001</v>
      </c>
      <c r="N12" s="83">
        <v>1.143</v>
      </c>
      <c r="O12" s="82">
        <v>1.1022000000000001</v>
      </c>
      <c r="P12" s="82">
        <v>1.0848</v>
      </c>
      <c r="Q12" s="82">
        <v>1.0931999999999999</v>
      </c>
      <c r="R12" s="82">
        <v>1.1508</v>
      </c>
      <c r="S12" s="83">
        <v>1.2114</v>
      </c>
      <c r="T12" s="83">
        <v>1.2378</v>
      </c>
      <c r="U12" s="83">
        <v>1.2498</v>
      </c>
      <c r="V12" s="83">
        <v>1.2444000000000002</v>
      </c>
      <c r="W12" s="83">
        <v>1.2504000000000002</v>
      </c>
      <c r="X12" s="83">
        <v>1.1856</v>
      </c>
      <c r="Y12" s="82">
        <v>1.1382000000000001</v>
      </c>
      <c r="Z12" s="82">
        <v>1.0494000000000001</v>
      </c>
      <c r="AA12" s="84">
        <v>0.98939999999999995</v>
      </c>
      <c r="AB12" s="85"/>
      <c r="AC12" s="86"/>
    </row>
    <row r="13" spans="1:29" s="87" customFormat="1" ht="15.75" customHeight="1" outlineLevel="1">
      <c r="A13" s="209"/>
      <c r="B13" s="236"/>
      <c r="C13" s="237"/>
      <c r="D13" s="82"/>
      <c r="E13" s="82"/>
      <c r="F13" s="82"/>
      <c r="G13" s="82"/>
      <c r="H13" s="82"/>
      <c r="I13" s="82"/>
      <c r="J13" s="82"/>
      <c r="K13" s="83"/>
      <c r="L13" s="83"/>
      <c r="M13" s="83"/>
      <c r="N13" s="83"/>
      <c r="O13" s="82"/>
      <c r="P13" s="82"/>
      <c r="Q13" s="82"/>
      <c r="R13" s="82"/>
      <c r="S13" s="83"/>
      <c r="T13" s="83"/>
      <c r="U13" s="83"/>
      <c r="V13" s="83"/>
      <c r="W13" s="83"/>
      <c r="X13" s="83"/>
      <c r="Y13" s="82"/>
      <c r="Z13" s="82"/>
      <c r="AA13" s="84"/>
      <c r="AB13" s="85"/>
      <c r="AC13" s="86"/>
    </row>
    <row r="14" spans="1:29" s="87" customFormat="1" ht="15.75" customHeight="1" outlineLevel="1">
      <c r="A14" s="210"/>
      <c r="B14" s="235" t="s">
        <v>189</v>
      </c>
      <c r="C14" s="110" t="s">
        <v>190</v>
      </c>
      <c r="D14" s="89">
        <v>1.0452000000000001</v>
      </c>
      <c r="E14" s="89">
        <v>1.0206</v>
      </c>
      <c r="F14" s="89">
        <v>1.0127999999999999</v>
      </c>
      <c r="G14" s="89">
        <v>1.0007999999999999</v>
      </c>
      <c r="H14" s="89">
        <v>1.0218</v>
      </c>
      <c r="I14" s="89">
        <v>1.1034000000000002</v>
      </c>
      <c r="J14" s="89">
        <v>1.1712</v>
      </c>
      <c r="K14" s="90">
        <v>1.1484000000000001</v>
      </c>
      <c r="L14" s="90">
        <v>1.1964000000000001</v>
      </c>
      <c r="M14" s="90">
        <v>1.23</v>
      </c>
      <c r="N14" s="90">
        <v>1.2030000000000001</v>
      </c>
      <c r="O14" s="89">
        <v>1.1994</v>
      </c>
      <c r="P14" s="89">
        <v>1.1916</v>
      </c>
      <c r="Q14" s="89">
        <v>1.1765999999999999</v>
      </c>
      <c r="R14" s="89">
        <v>1.2047999999999999</v>
      </c>
      <c r="S14" s="90">
        <v>1.2222</v>
      </c>
      <c r="T14" s="90">
        <v>1.2522</v>
      </c>
      <c r="U14" s="90">
        <v>1.236</v>
      </c>
      <c r="V14" s="90">
        <v>1.218</v>
      </c>
      <c r="W14" s="90">
        <v>1.2084000000000001</v>
      </c>
      <c r="X14" s="90">
        <v>1.1885999999999999</v>
      </c>
      <c r="Y14" s="89">
        <v>1.1525999999999998</v>
      </c>
      <c r="Z14" s="89">
        <v>1.0811999999999999</v>
      </c>
      <c r="AA14" s="91">
        <v>1.0854000000000001</v>
      </c>
      <c r="AB14" s="92"/>
      <c r="AC14" s="93"/>
    </row>
    <row r="15" spans="1:29" s="87" customFormat="1" ht="15.75" customHeight="1" outlineLevel="1">
      <c r="A15" s="210"/>
      <c r="B15" s="236"/>
      <c r="C15" s="237"/>
      <c r="D15" s="89"/>
      <c r="E15" s="89"/>
      <c r="F15" s="89"/>
      <c r="G15" s="89"/>
      <c r="H15" s="89"/>
      <c r="I15" s="89"/>
      <c r="J15" s="89"/>
      <c r="K15" s="90"/>
      <c r="L15" s="90"/>
      <c r="M15" s="90"/>
      <c r="N15" s="90"/>
      <c r="O15" s="89"/>
      <c r="P15" s="89"/>
      <c r="Q15" s="89"/>
      <c r="R15" s="89"/>
      <c r="S15" s="90"/>
      <c r="T15" s="90"/>
      <c r="U15" s="90"/>
      <c r="V15" s="90"/>
      <c r="W15" s="90"/>
      <c r="X15" s="90"/>
      <c r="Y15" s="89"/>
      <c r="Z15" s="89"/>
      <c r="AA15" s="91"/>
      <c r="AB15" s="92"/>
      <c r="AC15" s="93"/>
    </row>
    <row r="16" spans="1:29" s="87" customFormat="1" ht="15.75" customHeight="1" outlineLevel="1">
      <c r="A16" s="210"/>
      <c r="B16" s="235"/>
      <c r="C16" s="110"/>
      <c r="D16" s="89"/>
      <c r="E16" s="89"/>
      <c r="F16" s="89"/>
      <c r="G16" s="89"/>
      <c r="H16" s="89"/>
      <c r="I16" s="89"/>
      <c r="J16" s="89"/>
      <c r="K16" s="90"/>
      <c r="L16" s="90"/>
      <c r="M16" s="90"/>
      <c r="N16" s="90"/>
      <c r="O16" s="89"/>
      <c r="P16" s="89"/>
      <c r="Q16" s="89"/>
      <c r="R16" s="89"/>
      <c r="S16" s="90"/>
      <c r="T16" s="90"/>
      <c r="U16" s="90"/>
      <c r="V16" s="90"/>
      <c r="W16" s="90"/>
      <c r="X16" s="90"/>
      <c r="Y16" s="89"/>
      <c r="Z16" s="89"/>
      <c r="AA16" s="91"/>
      <c r="AB16" s="92"/>
      <c r="AC16" s="93"/>
    </row>
    <row r="17" spans="1:29" s="2" customFormat="1" ht="19.5" outlineLevel="1" thickBot="1">
      <c r="A17" s="211"/>
      <c r="B17" s="112"/>
      <c r="C17" s="94" t="s">
        <v>114</v>
      </c>
      <c r="D17" s="95">
        <f t="shared" ref="D17:AA17" si="0">SUM(D10:D16)</f>
        <v>1.9854000000000003</v>
      </c>
      <c r="E17" s="95">
        <f>SUM(E10:E16)</f>
        <v>1.9451999999999998</v>
      </c>
      <c r="F17" s="95">
        <f t="shared" si="0"/>
        <v>1.9247999999999998</v>
      </c>
      <c r="G17" s="95">
        <f t="shared" si="0"/>
        <v>1.9043999999999999</v>
      </c>
      <c r="H17" s="95">
        <f t="shared" si="0"/>
        <v>1.9601999999999999</v>
      </c>
      <c r="I17" s="95">
        <f t="shared" si="0"/>
        <v>2.13</v>
      </c>
      <c r="J17" s="95">
        <f t="shared" si="0"/>
        <v>2.2902</v>
      </c>
      <c r="K17" s="96">
        <f t="shared" si="0"/>
        <v>2.2926000000000002</v>
      </c>
      <c r="L17" s="96">
        <f t="shared" si="0"/>
        <v>2.3124000000000002</v>
      </c>
      <c r="M17" s="96">
        <f t="shared" si="0"/>
        <v>2.3280000000000003</v>
      </c>
      <c r="N17" s="96">
        <f t="shared" si="0"/>
        <v>2.3460000000000001</v>
      </c>
      <c r="O17" s="95">
        <f t="shared" si="0"/>
        <v>2.3016000000000001</v>
      </c>
      <c r="P17" s="95">
        <f t="shared" si="0"/>
        <v>2.2763999999999998</v>
      </c>
      <c r="Q17" s="95">
        <f t="shared" si="0"/>
        <v>2.2698</v>
      </c>
      <c r="R17" s="95">
        <f t="shared" si="0"/>
        <v>2.3555999999999999</v>
      </c>
      <c r="S17" s="96">
        <f t="shared" si="0"/>
        <v>2.4336000000000002</v>
      </c>
      <c r="T17" s="96">
        <f t="shared" si="0"/>
        <v>2.4900000000000002</v>
      </c>
      <c r="U17" s="96">
        <f t="shared" si="0"/>
        <v>2.4858000000000002</v>
      </c>
      <c r="V17" s="96">
        <f t="shared" si="0"/>
        <v>2.4624000000000001</v>
      </c>
      <c r="W17" s="96">
        <f t="shared" si="0"/>
        <v>2.4588000000000001</v>
      </c>
      <c r="X17" s="96">
        <f t="shared" si="0"/>
        <v>2.3742000000000001</v>
      </c>
      <c r="Y17" s="95">
        <f t="shared" si="0"/>
        <v>2.2907999999999999</v>
      </c>
      <c r="Z17" s="95">
        <f t="shared" si="0"/>
        <v>2.1306000000000003</v>
      </c>
      <c r="AA17" s="97">
        <f t="shared" si="0"/>
        <v>2.0748000000000002</v>
      </c>
      <c r="AB17" s="98">
        <f>SUM(D17:AA17)</f>
        <v>53.823599999999999</v>
      </c>
      <c r="AC17" s="99">
        <f>(AVERAGE(D17:AA17))/(MAX(D17:AA17))</f>
        <v>0.90066265060240946</v>
      </c>
    </row>
    <row r="18" spans="1:29" s="87" customFormat="1" ht="15.75" customHeight="1" outlineLevel="1">
      <c r="A18" s="209">
        <v>2</v>
      </c>
      <c r="B18" s="234" t="s">
        <v>191</v>
      </c>
      <c r="C18" s="110"/>
      <c r="D18" s="82">
        <v>0</v>
      </c>
      <c r="E18" s="82">
        <v>0</v>
      </c>
      <c r="F18" s="82">
        <v>0</v>
      </c>
      <c r="G18" s="82">
        <v>0</v>
      </c>
      <c r="H18" s="82">
        <v>0</v>
      </c>
      <c r="I18" s="82">
        <v>0</v>
      </c>
      <c r="J18" s="82">
        <v>0</v>
      </c>
      <c r="K18" s="83">
        <v>0</v>
      </c>
      <c r="L18" s="83">
        <v>0</v>
      </c>
      <c r="M18" s="83">
        <v>0</v>
      </c>
      <c r="N18" s="83">
        <v>0</v>
      </c>
      <c r="O18" s="82">
        <v>0</v>
      </c>
      <c r="P18" s="82">
        <v>0</v>
      </c>
      <c r="Q18" s="82">
        <v>0</v>
      </c>
      <c r="R18" s="82">
        <v>0</v>
      </c>
      <c r="S18" s="83">
        <v>0</v>
      </c>
      <c r="T18" s="83">
        <v>0</v>
      </c>
      <c r="U18" s="83">
        <v>0</v>
      </c>
      <c r="V18" s="83">
        <v>0</v>
      </c>
      <c r="W18" s="83">
        <v>0</v>
      </c>
      <c r="X18" s="83">
        <v>0</v>
      </c>
      <c r="Y18" s="82">
        <v>0</v>
      </c>
      <c r="Z18" s="82">
        <v>0</v>
      </c>
      <c r="AA18" s="84">
        <v>0</v>
      </c>
      <c r="AB18" s="85"/>
      <c r="AC18" s="86"/>
    </row>
    <row r="19" spans="1:29" s="87" customFormat="1" ht="15.75" customHeight="1" outlineLevel="1">
      <c r="A19" s="209"/>
      <c r="B19" s="234"/>
      <c r="C19" s="110"/>
      <c r="D19" s="82"/>
      <c r="E19" s="82"/>
      <c r="F19" s="82"/>
      <c r="G19" s="82"/>
      <c r="H19" s="82"/>
      <c r="I19" s="82"/>
      <c r="J19" s="82"/>
      <c r="K19" s="83"/>
      <c r="L19" s="83"/>
      <c r="M19" s="83"/>
      <c r="N19" s="83"/>
      <c r="O19" s="82"/>
      <c r="P19" s="82"/>
      <c r="Q19" s="82"/>
      <c r="R19" s="82"/>
      <c r="S19" s="83"/>
      <c r="T19" s="83"/>
      <c r="U19" s="83"/>
      <c r="V19" s="83"/>
      <c r="W19" s="83"/>
      <c r="X19" s="83"/>
      <c r="Y19" s="82"/>
      <c r="Z19" s="82"/>
      <c r="AA19" s="84"/>
      <c r="AB19" s="85"/>
      <c r="AC19" s="86"/>
    </row>
    <row r="20" spans="1:29" s="87" customFormat="1" ht="15.75" customHeight="1" outlineLevel="1">
      <c r="A20" s="209"/>
      <c r="B20" s="234" t="s">
        <v>192</v>
      </c>
      <c r="C20" s="233" t="s">
        <v>193</v>
      </c>
      <c r="D20" s="82">
        <v>0.32600000000000001</v>
      </c>
      <c r="E20" s="82">
        <v>0.33160000000000001</v>
      </c>
      <c r="F20" s="82">
        <v>0.31039999999999995</v>
      </c>
      <c r="G20" s="82">
        <v>0.31480000000000002</v>
      </c>
      <c r="H20" s="82">
        <v>0.32400000000000001</v>
      </c>
      <c r="I20" s="82">
        <v>0.36919999999999997</v>
      </c>
      <c r="J20" s="82">
        <v>0.38919999999999999</v>
      </c>
      <c r="K20" s="83">
        <v>0.4128</v>
      </c>
      <c r="L20" s="83">
        <v>0.41799999999999998</v>
      </c>
      <c r="M20" s="83">
        <v>0.41</v>
      </c>
      <c r="N20" s="83">
        <v>0.38880000000000003</v>
      </c>
      <c r="O20" s="82">
        <v>0.38480000000000003</v>
      </c>
      <c r="P20" s="82">
        <v>0.3876</v>
      </c>
      <c r="Q20" s="82">
        <v>0.3856</v>
      </c>
      <c r="R20" s="82">
        <v>0.372</v>
      </c>
      <c r="S20" s="83">
        <v>0.37480000000000002</v>
      </c>
      <c r="T20" s="83">
        <v>0.35880000000000001</v>
      </c>
      <c r="U20" s="83">
        <v>0.34960000000000002</v>
      </c>
      <c r="V20" s="83">
        <v>0.37560000000000004</v>
      </c>
      <c r="W20" s="83">
        <v>0.35520000000000002</v>
      </c>
      <c r="X20" s="83">
        <v>0.34560000000000002</v>
      </c>
      <c r="Y20" s="82">
        <v>0.3352</v>
      </c>
      <c r="Z20" s="82">
        <v>0.32400000000000001</v>
      </c>
      <c r="AA20" s="84">
        <v>0.34039999999999998</v>
      </c>
      <c r="AB20" s="85"/>
      <c r="AC20" s="86"/>
    </row>
    <row r="21" spans="1:29" s="87" customFormat="1" ht="15.75" customHeight="1" outlineLevel="1">
      <c r="A21" s="209"/>
      <c r="B21" s="238"/>
      <c r="C21" s="239"/>
      <c r="D21" s="82"/>
      <c r="E21" s="82"/>
      <c r="F21" s="82"/>
      <c r="G21" s="82"/>
      <c r="H21" s="82"/>
      <c r="I21" s="82"/>
      <c r="J21" s="82"/>
      <c r="K21" s="83"/>
      <c r="L21" s="83"/>
      <c r="M21" s="83"/>
      <c r="N21" s="83"/>
      <c r="O21" s="82"/>
      <c r="P21" s="82"/>
      <c r="Q21" s="82"/>
      <c r="R21" s="82"/>
      <c r="S21" s="83"/>
      <c r="T21" s="83"/>
      <c r="U21" s="83"/>
      <c r="V21" s="83"/>
      <c r="W21" s="83"/>
      <c r="X21" s="83"/>
      <c r="Y21" s="82"/>
      <c r="Z21" s="82"/>
      <c r="AA21" s="84"/>
      <c r="AB21" s="85"/>
      <c r="AC21" s="86"/>
    </row>
    <row r="22" spans="1:29" s="87" customFormat="1" ht="15.75" customHeight="1" outlineLevel="1">
      <c r="A22" s="209"/>
      <c r="B22" s="234" t="s">
        <v>194</v>
      </c>
      <c r="C22" s="233" t="s">
        <v>195</v>
      </c>
      <c r="D22" s="82">
        <v>0.50280000000000002</v>
      </c>
      <c r="E22" s="82">
        <v>0.49680000000000002</v>
      </c>
      <c r="F22" s="82">
        <v>0.51329999999999998</v>
      </c>
      <c r="G22" s="82">
        <v>0.51779999999999993</v>
      </c>
      <c r="H22" s="82">
        <v>0.52679999999999993</v>
      </c>
      <c r="I22" s="82">
        <v>0.51539999999999997</v>
      </c>
      <c r="J22" s="82">
        <v>0.51239999999999997</v>
      </c>
      <c r="K22" s="83">
        <v>0.50160000000000005</v>
      </c>
      <c r="L22" s="83">
        <v>0.51060000000000005</v>
      </c>
      <c r="M22" s="83">
        <v>0.47939999999999999</v>
      </c>
      <c r="N22" s="83">
        <v>0.47370000000000001</v>
      </c>
      <c r="O22" s="82">
        <v>0.4677</v>
      </c>
      <c r="P22" s="82">
        <v>0.47160000000000002</v>
      </c>
      <c r="Q22" s="82">
        <v>0.47970000000000002</v>
      </c>
      <c r="R22" s="82">
        <v>0.50070000000000003</v>
      </c>
      <c r="S22" s="83">
        <v>0.5151</v>
      </c>
      <c r="T22" s="83">
        <v>0.52649999999999997</v>
      </c>
      <c r="U22" s="83">
        <v>0.5343</v>
      </c>
      <c r="V22" s="83">
        <v>0.52470000000000006</v>
      </c>
      <c r="W22" s="83">
        <v>0.49380000000000002</v>
      </c>
      <c r="X22" s="83">
        <v>0.48810000000000003</v>
      </c>
      <c r="Y22" s="82">
        <v>0.48449999999999999</v>
      </c>
      <c r="Z22" s="82">
        <v>0.46139999999999998</v>
      </c>
      <c r="AA22" s="84">
        <v>0.47099999999999997</v>
      </c>
      <c r="AB22" s="85"/>
      <c r="AC22" s="86"/>
    </row>
    <row r="23" spans="1:29" s="87" customFormat="1" ht="15.75" customHeight="1" outlineLevel="1">
      <c r="A23" s="210"/>
      <c r="B23" s="238"/>
      <c r="C23" s="239"/>
      <c r="D23" s="89"/>
      <c r="E23" s="89"/>
      <c r="F23" s="89"/>
      <c r="G23" s="89"/>
      <c r="H23" s="89"/>
      <c r="I23" s="89"/>
      <c r="J23" s="89"/>
      <c r="K23" s="90"/>
      <c r="L23" s="90"/>
      <c r="M23" s="90"/>
      <c r="N23" s="90"/>
      <c r="O23" s="89"/>
      <c r="P23" s="89"/>
      <c r="Q23" s="89"/>
      <c r="R23" s="89"/>
      <c r="S23" s="90"/>
      <c r="T23" s="90"/>
      <c r="U23" s="90"/>
      <c r="V23" s="90"/>
      <c r="W23" s="90"/>
      <c r="X23" s="90"/>
      <c r="Y23" s="89"/>
      <c r="Z23" s="89"/>
      <c r="AA23" s="91"/>
      <c r="AB23" s="92"/>
      <c r="AC23" s="93"/>
    </row>
    <row r="24" spans="1:29" s="87" customFormat="1" ht="15.75" customHeight="1" outlineLevel="1">
      <c r="A24" s="210"/>
      <c r="B24" s="111"/>
      <c r="C24" s="88"/>
      <c r="D24" s="89"/>
      <c r="E24" s="89"/>
      <c r="F24" s="89"/>
      <c r="G24" s="89"/>
      <c r="H24" s="89"/>
      <c r="I24" s="89"/>
      <c r="J24" s="89"/>
      <c r="K24" s="90"/>
      <c r="L24" s="90"/>
      <c r="M24" s="90"/>
      <c r="N24" s="90"/>
      <c r="O24" s="89"/>
      <c r="P24" s="89"/>
      <c r="Q24" s="89"/>
      <c r="R24" s="89"/>
      <c r="S24" s="90"/>
      <c r="T24" s="90"/>
      <c r="U24" s="90"/>
      <c r="V24" s="90"/>
      <c r="W24" s="90"/>
      <c r="X24" s="90"/>
      <c r="Y24" s="89"/>
      <c r="Z24" s="89"/>
      <c r="AA24" s="91"/>
      <c r="AB24" s="92"/>
      <c r="AC24" s="93"/>
    </row>
    <row r="25" spans="1:29" s="2" customFormat="1" ht="19.5" outlineLevel="1" thickBot="1">
      <c r="A25" s="211"/>
      <c r="B25" s="112"/>
      <c r="C25" s="94" t="s">
        <v>114</v>
      </c>
      <c r="D25" s="95">
        <f>SUM(D18:D24)</f>
        <v>0.82879999999999998</v>
      </c>
      <c r="E25" s="95">
        <f>SUM(E18:E24)</f>
        <v>0.82840000000000003</v>
      </c>
      <c r="F25" s="95">
        <f>SUM(F18:F24)</f>
        <v>0.82369999999999988</v>
      </c>
      <c r="G25" s="95">
        <f>SUM(G18:G24)</f>
        <v>0.83260000000000001</v>
      </c>
      <c r="H25" s="95">
        <f>SUM(H18:H24)</f>
        <v>0.8508</v>
      </c>
      <c r="I25" s="95">
        <f>SUM(I18:I24)</f>
        <v>0.88459999999999994</v>
      </c>
      <c r="J25" s="95">
        <f>SUM(J18:J24)</f>
        <v>0.90159999999999996</v>
      </c>
      <c r="K25" s="96">
        <f>SUM(K18:K24)</f>
        <v>0.9144000000000001</v>
      </c>
      <c r="L25" s="96">
        <f>SUM(L18:L24)</f>
        <v>0.92860000000000009</v>
      </c>
      <c r="M25" s="96">
        <f>SUM(M18:M24)</f>
        <v>0.88939999999999997</v>
      </c>
      <c r="N25" s="96">
        <f>SUM(N18:N24)</f>
        <v>0.86250000000000004</v>
      </c>
      <c r="O25" s="95">
        <f>SUM(O18:O24)</f>
        <v>0.85250000000000004</v>
      </c>
      <c r="P25" s="95">
        <f>SUM(P18:P24)</f>
        <v>0.85919999999999996</v>
      </c>
      <c r="Q25" s="95">
        <f>SUM(Q18:Q24)</f>
        <v>0.86529999999999996</v>
      </c>
      <c r="R25" s="95">
        <f>SUM(R18:R24)</f>
        <v>0.87270000000000003</v>
      </c>
      <c r="S25" s="96">
        <f>SUM(S18:S24)</f>
        <v>0.88990000000000002</v>
      </c>
      <c r="T25" s="96">
        <f>SUM(T18:T24)</f>
        <v>0.88529999999999998</v>
      </c>
      <c r="U25" s="96">
        <f>SUM(U18:U24)</f>
        <v>0.88390000000000002</v>
      </c>
      <c r="V25" s="96">
        <f>SUM(V18:V24)</f>
        <v>0.9003000000000001</v>
      </c>
      <c r="W25" s="96">
        <f>SUM(W18:W24)</f>
        <v>0.84899999999999998</v>
      </c>
      <c r="X25" s="96">
        <f>SUM(X18:X24)</f>
        <v>0.83370000000000011</v>
      </c>
      <c r="Y25" s="95">
        <f>SUM(Y18:Y24)</f>
        <v>0.81969999999999998</v>
      </c>
      <c r="Z25" s="95">
        <f>SUM(Z18:Z24)</f>
        <v>0.78539999999999999</v>
      </c>
      <c r="AA25" s="97">
        <f>SUM(AA18:AA24)</f>
        <v>0.8113999999999999</v>
      </c>
      <c r="AB25" s="98">
        <f>SUM(D25:AA25)</f>
        <v>20.653700000000001</v>
      </c>
      <c r="AC25" s="100">
        <f>(AVERAGE(D25:AA25))/(MAX(D25:AA25))</f>
        <v>0.92674007466436925</v>
      </c>
    </row>
    <row r="26" spans="1:29" s="87" customFormat="1" ht="15.75" customHeight="1" outlineLevel="1">
      <c r="A26" s="212">
        <v>3</v>
      </c>
      <c r="B26" s="257" t="s">
        <v>135</v>
      </c>
      <c r="C26" s="258"/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01">
        <v>0</v>
      </c>
      <c r="J26" s="101">
        <v>0</v>
      </c>
      <c r="K26" s="102">
        <v>0</v>
      </c>
      <c r="L26" s="102">
        <v>0</v>
      </c>
      <c r="M26" s="102">
        <v>0</v>
      </c>
      <c r="N26" s="102">
        <v>0</v>
      </c>
      <c r="O26" s="101">
        <v>0</v>
      </c>
      <c r="P26" s="101">
        <v>0</v>
      </c>
      <c r="Q26" s="101">
        <v>0</v>
      </c>
      <c r="R26" s="101">
        <v>0</v>
      </c>
      <c r="S26" s="102">
        <v>0</v>
      </c>
      <c r="T26" s="102">
        <v>0</v>
      </c>
      <c r="U26" s="102">
        <v>0</v>
      </c>
      <c r="V26" s="102">
        <v>0</v>
      </c>
      <c r="W26" s="102">
        <v>0</v>
      </c>
      <c r="X26" s="102">
        <v>0</v>
      </c>
      <c r="Y26" s="101">
        <v>0</v>
      </c>
      <c r="Z26" s="101">
        <v>0</v>
      </c>
      <c r="AA26" s="259">
        <v>0</v>
      </c>
      <c r="AB26" s="248"/>
      <c r="AC26" s="103"/>
    </row>
    <row r="27" spans="1:29" s="87" customFormat="1" ht="15.75" customHeight="1" outlineLevel="1">
      <c r="A27" s="210"/>
      <c r="B27" s="109"/>
      <c r="C27" s="110"/>
      <c r="D27" s="89"/>
      <c r="E27" s="89"/>
      <c r="F27" s="89"/>
      <c r="G27" s="89"/>
      <c r="H27" s="89"/>
      <c r="I27" s="89"/>
      <c r="J27" s="89"/>
      <c r="K27" s="90"/>
      <c r="L27" s="90"/>
      <c r="M27" s="90"/>
      <c r="N27" s="90"/>
      <c r="O27" s="89"/>
      <c r="P27" s="89"/>
      <c r="Q27" s="89"/>
      <c r="R27" s="89"/>
      <c r="S27" s="90"/>
      <c r="T27" s="90"/>
      <c r="U27" s="90"/>
      <c r="V27" s="90"/>
      <c r="W27" s="90"/>
      <c r="X27" s="90"/>
      <c r="Y27" s="89"/>
      <c r="Z27" s="89"/>
      <c r="AA27" s="245"/>
      <c r="AB27" s="249"/>
      <c r="AC27" s="93"/>
    </row>
    <row r="28" spans="1:29" s="87" customFormat="1" ht="15.75" customHeight="1" outlineLevel="1">
      <c r="A28" s="210"/>
      <c r="B28" s="109" t="s">
        <v>127</v>
      </c>
      <c r="C28" s="110" t="s">
        <v>128</v>
      </c>
      <c r="D28" s="113">
        <v>3.8304</v>
      </c>
      <c r="E28" s="113">
        <v>3.7631999999999999</v>
      </c>
      <c r="F28" s="113">
        <v>3.7254</v>
      </c>
      <c r="G28" s="113">
        <v>3.7884000000000002</v>
      </c>
      <c r="H28" s="113">
        <v>3.9438</v>
      </c>
      <c r="I28" s="113">
        <v>4.1958000000000002</v>
      </c>
      <c r="J28" s="113">
        <v>4.41</v>
      </c>
      <c r="K28" s="114">
        <v>4.5990000000000002</v>
      </c>
      <c r="L28" s="114">
        <v>4.8929999999999998</v>
      </c>
      <c r="M28" s="114">
        <v>4.8552</v>
      </c>
      <c r="N28" s="114">
        <v>4.9728000000000003</v>
      </c>
      <c r="O28" s="113">
        <v>5.0190000000000001</v>
      </c>
      <c r="P28" s="113">
        <v>4.9013999999999998</v>
      </c>
      <c r="Q28" s="113">
        <v>4.9433999999999996</v>
      </c>
      <c r="R28" s="113">
        <v>5.1029999999999998</v>
      </c>
      <c r="S28" s="114">
        <v>5.1786000000000003</v>
      </c>
      <c r="T28" s="114">
        <v>5.1239999999999997</v>
      </c>
      <c r="U28" s="114">
        <v>5.0736000000000008</v>
      </c>
      <c r="V28" s="114">
        <v>4.9433999999999996</v>
      </c>
      <c r="W28" s="114">
        <v>4.7753999999999994</v>
      </c>
      <c r="X28" s="114">
        <v>4.5696000000000003</v>
      </c>
      <c r="Y28" s="113">
        <v>4.2671999999999999</v>
      </c>
      <c r="Z28" s="113">
        <v>4.1832000000000003</v>
      </c>
      <c r="AA28" s="246">
        <v>3.9605999999999999</v>
      </c>
      <c r="AB28" s="250"/>
      <c r="AC28" s="115"/>
    </row>
    <row r="29" spans="1:29" s="87" customFormat="1" ht="15.75" customHeight="1" outlineLevel="1">
      <c r="A29" s="210"/>
      <c r="B29" s="109"/>
      <c r="C29" s="110"/>
      <c r="D29" s="113"/>
      <c r="E29" s="113"/>
      <c r="F29" s="113"/>
      <c r="G29" s="113"/>
      <c r="H29" s="113"/>
      <c r="I29" s="113"/>
      <c r="J29" s="113"/>
      <c r="K29" s="114"/>
      <c r="L29" s="114"/>
      <c r="M29" s="114"/>
      <c r="N29" s="114"/>
      <c r="O29" s="113"/>
      <c r="P29" s="113"/>
      <c r="Q29" s="113"/>
      <c r="R29" s="113"/>
      <c r="S29" s="114"/>
      <c r="T29" s="114"/>
      <c r="U29" s="114"/>
      <c r="V29" s="114"/>
      <c r="W29" s="114"/>
      <c r="X29" s="114"/>
      <c r="Y29" s="113"/>
      <c r="Z29" s="113"/>
      <c r="AA29" s="246"/>
      <c r="AB29" s="250"/>
      <c r="AC29" s="115"/>
    </row>
    <row r="30" spans="1:29" s="87" customFormat="1" ht="15.75" customHeight="1" outlineLevel="1">
      <c r="A30" s="210"/>
      <c r="B30" s="109" t="s">
        <v>127</v>
      </c>
      <c r="C30" s="110" t="s">
        <v>129</v>
      </c>
      <c r="D30" s="113">
        <v>3.7758000000000003</v>
      </c>
      <c r="E30" s="113">
        <v>3.5154000000000001</v>
      </c>
      <c r="F30" s="113">
        <v>3.3851999999999998</v>
      </c>
      <c r="G30" s="113">
        <v>3.3809999999999998</v>
      </c>
      <c r="H30" s="113">
        <v>3.4691999999999998</v>
      </c>
      <c r="I30" s="113">
        <v>3.7170000000000001</v>
      </c>
      <c r="J30" s="113">
        <v>3.9605999999999999</v>
      </c>
      <c r="K30" s="114">
        <v>4.1748000000000003</v>
      </c>
      <c r="L30" s="114">
        <v>4.1453999999999995</v>
      </c>
      <c r="M30" s="114">
        <v>4.2713999999999999</v>
      </c>
      <c r="N30" s="114">
        <v>4.3638000000000003</v>
      </c>
      <c r="O30" s="113">
        <v>4.3973999999999993</v>
      </c>
      <c r="P30" s="113">
        <v>4.2504</v>
      </c>
      <c r="Q30" s="113">
        <v>4.3259999999999996</v>
      </c>
      <c r="R30" s="113">
        <v>4.4436</v>
      </c>
      <c r="S30" s="114">
        <v>4.5486000000000004</v>
      </c>
      <c r="T30" s="114">
        <v>4.5906000000000002</v>
      </c>
      <c r="U30" s="114">
        <v>4.7543999999999995</v>
      </c>
      <c r="V30" s="114">
        <v>4.6242000000000001</v>
      </c>
      <c r="W30" s="114">
        <v>4.5108000000000006</v>
      </c>
      <c r="X30" s="114">
        <v>4.4183999999999992</v>
      </c>
      <c r="Y30" s="113">
        <v>4.1538000000000004</v>
      </c>
      <c r="Z30" s="113">
        <v>4.0907999999999998</v>
      </c>
      <c r="AA30" s="246">
        <v>3.8513999999999999</v>
      </c>
      <c r="AB30" s="250"/>
      <c r="AC30" s="115"/>
    </row>
    <row r="31" spans="1:29" s="87" customFormat="1" ht="15.75" customHeight="1" outlineLevel="1">
      <c r="A31" s="210"/>
      <c r="B31" s="109"/>
      <c r="C31" s="110"/>
      <c r="D31" s="113"/>
      <c r="E31" s="113"/>
      <c r="F31" s="113"/>
      <c r="G31" s="113"/>
      <c r="H31" s="113"/>
      <c r="I31" s="113"/>
      <c r="J31" s="113"/>
      <c r="K31" s="114"/>
      <c r="L31" s="114"/>
      <c r="M31" s="114"/>
      <c r="N31" s="114"/>
      <c r="O31" s="113"/>
      <c r="P31" s="113"/>
      <c r="Q31" s="113"/>
      <c r="R31" s="113"/>
      <c r="S31" s="114"/>
      <c r="T31" s="114"/>
      <c r="U31" s="114"/>
      <c r="V31" s="114"/>
      <c r="W31" s="114"/>
      <c r="X31" s="114"/>
      <c r="Y31" s="113"/>
      <c r="Z31" s="260"/>
      <c r="AA31" s="246"/>
      <c r="AB31" s="250"/>
      <c r="AC31" s="115"/>
    </row>
    <row r="32" spans="1:29" s="87" customFormat="1" ht="15.75" customHeight="1" outlineLevel="1">
      <c r="A32" s="210"/>
      <c r="B32" s="109" t="s">
        <v>130</v>
      </c>
      <c r="C32" s="110" t="s">
        <v>131</v>
      </c>
      <c r="D32" s="113">
        <v>0.45839999999999997</v>
      </c>
      <c r="E32" s="113">
        <v>0.46800000000000003</v>
      </c>
      <c r="F32" s="113">
        <v>0.46679999999999994</v>
      </c>
      <c r="G32" s="113">
        <v>0.46920000000000006</v>
      </c>
      <c r="H32" s="113">
        <v>0.47760000000000002</v>
      </c>
      <c r="I32" s="113">
        <v>0.52680000000000005</v>
      </c>
      <c r="J32" s="113">
        <v>0.56040000000000001</v>
      </c>
      <c r="K32" s="114">
        <v>0.55080000000000007</v>
      </c>
      <c r="L32" s="114">
        <v>0.5544</v>
      </c>
      <c r="M32" s="114">
        <v>0.57479999999999998</v>
      </c>
      <c r="N32" s="114">
        <v>0.55679999999999996</v>
      </c>
      <c r="O32" s="113">
        <v>0.55559999999999998</v>
      </c>
      <c r="P32" s="113">
        <v>0.58679999999999999</v>
      </c>
      <c r="Q32" s="113">
        <v>0.62760000000000005</v>
      </c>
      <c r="R32" s="113">
        <v>0.63</v>
      </c>
      <c r="S32" s="114">
        <v>0.67200000000000004</v>
      </c>
      <c r="T32" s="114">
        <v>0.63839999999999997</v>
      </c>
      <c r="U32" s="114">
        <v>0.61560000000000004</v>
      </c>
      <c r="V32" s="114">
        <v>0.53880000000000006</v>
      </c>
      <c r="W32" s="114">
        <v>0.52200000000000002</v>
      </c>
      <c r="X32" s="114">
        <v>0.504</v>
      </c>
      <c r="Y32" s="113">
        <v>0.48719999999999997</v>
      </c>
      <c r="Z32" s="113">
        <v>0.47520000000000007</v>
      </c>
      <c r="AA32" s="246">
        <v>0.48</v>
      </c>
      <c r="AB32" s="250"/>
      <c r="AC32" s="115"/>
    </row>
    <row r="33" spans="1:29" s="87" customFormat="1" ht="15.75" customHeight="1" outlineLevel="1">
      <c r="A33" s="210"/>
      <c r="B33" s="109"/>
      <c r="C33" s="110"/>
      <c r="D33" s="113"/>
      <c r="E33" s="113"/>
      <c r="F33" s="113"/>
      <c r="G33" s="113"/>
      <c r="H33" s="113"/>
      <c r="I33" s="113"/>
      <c r="J33" s="113"/>
      <c r="K33" s="114"/>
      <c r="L33" s="114"/>
      <c r="M33" s="114"/>
      <c r="N33" s="114"/>
      <c r="O33" s="113"/>
      <c r="P33" s="113"/>
      <c r="Q33" s="113"/>
      <c r="R33" s="113"/>
      <c r="S33" s="114"/>
      <c r="T33" s="114"/>
      <c r="U33" s="114"/>
      <c r="V33" s="114"/>
      <c r="W33" s="114"/>
      <c r="X33" s="114"/>
      <c r="Y33" s="113"/>
      <c r="Z33" s="113"/>
      <c r="AA33" s="246"/>
      <c r="AB33" s="250"/>
      <c r="AC33" s="115"/>
    </row>
    <row r="34" spans="1:29" s="87" customFormat="1" ht="15.75" customHeight="1" outlineLevel="1">
      <c r="A34" s="210"/>
      <c r="B34" s="109" t="s">
        <v>130</v>
      </c>
      <c r="C34" s="110" t="s">
        <v>132</v>
      </c>
      <c r="D34" s="113">
        <v>1.3572000000000002</v>
      </c>
      <c r="E34" s="113">
        <v>1.3212000000000002</v>
      </c>
      <c r="F34" s="113">
        <v>1.2972000000000001</v>
      </c>
      <c r="G34" s="113">
        <v>1.3175999999999999</v>
      </c>
      <c r="H34" s="113">
        <v>1.3055999999999999</v>
      </c>
      <c r="I34" s="113">
        <v>1.3835999999999999</v>
      </c>
      <c r="J34" s="113">
        <v>1.3968</v>
      </c>
      <c r="K34" s="114">
        <v>1.3812</v>
      </c>
      <c r="L34" s="114">
        <v>1.3104</v>
      </c>
      <c r="M34" s="114">
        <v>1.3151999999999999</v>
      </c>
      <c r="N34" s="114">
        <v>1.2804</v>
      </c>
      <c r="O34" s="113">
        <v>1.3320000000000001</v>
      </c>
      <c r="P34" s="113">
        <v>1.3068</v>
      </c>
      <c r="Q34" s="113">
        <v>1.3320000000000001</v>
      </c>
      <c r="R34" s="113">
        <v>1.3608</v>
      </c>
      <c r="S34" s="114">
        <v>1.3535999999999999</v>
      </c>
      <c r="T34" s="114">
        <v>1.4028</v>
      </c>
      <c r="U34" s="114">
        <v>1.3512</v>
      </c>
      <c r="V34" s="114">
        <v>1.3031999999999999</v>
      </c>
      <c r="W34" s="114">
        <v>1.3620000000000001</v>
      </c>
      <c r="X34" s="114">
        <v>1.3224</v>
      </c>
      <c r="Y34" s="113">
        <v>1.3044</v>
      </c>
      <c r="Z34" s="113">
        <v>1.3224</v>
      </c>
      <c r="AA34" s="246">
        <v>1.3655999999999999</v>
      </c>
      <c r="AB34" s="250"/>
      <c r="AC34" s="115"/>
    </row>
    <row r="35" spans="1:29" s="87" customFormat="1" ht="15.75" customHeight="1" outlineLevel="1">
      <c r="A35" s="210"/>
      <c r="B35" s="109"/>
      <c r="C35" s="110"/>
      <c r="D35" s="113"/>
      <c r="E35" s="113"/>
      <c r="F35" s="113"/>
      <c r="G35" s="113"/>
      <c r="H35" s="113"/>
      <c r="I35" s="113"/>
      <c r="J35" s="113"/>
      <c r="K35" s="114"/>
      <c r="L35" s="114"/>
      <c r="M35" s="114"/>
      <c r="N35" s="114"/>
      <c r="O35" s="113"/>
      <c r="P35" s="113"/>
      <c r="Q35" s="113"/>
      <c r="R35" s="113"/>
      <c r="S35" s="114"/>
      <c r="T35" s="114"/>
      <c r="U35" s="114"/>
      <c r="V35" s="114"/>
      <c r="W35" s="114"/>
      <c r="X35" s="114"/>
      <c r="Y35" s="113"/>
      <c r="Z35" s="113"/>
      <c r="AA35" s="246"/>
      <c r="AB35" s="250"/>
      <c r="AC35" s="115"/>
    </row>
    <row r="36" spans="1:29" s="87" customFormat="1" ht="15.75" customHeight="1" outlineLevel="1">
      <c r="A36" s="210"/>
      <c r="B36" s="109" t="s">
        <v>130</v>
      </c>
      <c r="C36" s="110" t="s">
        <v>133</v>
      </c>
      <c r="D36" s="113">
        <v>6.0000000000000002E-6</v>
      </c>
      <c r="E36" s="113">
        <v>1.2E-5</v>
      </c>
      <c r="F36" s="113">
        <v>6.0000000000000002E-6</v>
      </c>
      <c r="G36" s="113">
        <v>1.2E-5</v>
      </c>
      <c r="H36" s="113">
        <v>6.0000000000000002E-6</v>
      </c>
      <c r="I36" s="113">
        <v>6.0000000000000002E-6</v>
      </c>
      <c r="J36" s="113">
        <v>1.2E-5</v>
      </c>
      <c r="K36" s="114">
        <v>6.0000000000000002E-6</v>
      </c>
      <c r="L36" s="114">
        <v>1.2E-5</v>
      </c>
      <c r="M36" s="114">
        <v>6.0000000000000002E-6</v>
      </c>
      <c r="N36" s="114">
        <v>1.2E-5</v>
      </c>
      <c r="O36" s="113">
        <v>6.0000000000000002E-6</v>
      </c>
      <c r="P36" s="113">
        <v>1.2E-5</v>
      </c>
      <c r="Q36" s="113">
        <v>6.0000000000000002E-6</v>
      </c>
      <c r="R36" s="113">
        <v>6.0000000000000002E-6</v>
      </c>
      <c r="S36" s="114">
        <v>1.2E-5</v>
      </c>
      <c r="T36" s="114">
        <v>6.0000000000000002E-6</v>
      </c>
      <c r="U36" s="114">
        <v>1.2E-5</v>
      </c>
      <c r="V36" s="114">
        <v>6.0000000000000002E-6</v>
      </c>
      <c r="W36" s="114">
        <v>1.2E-5</v>
      </c>
      <c r="X36" s="114">
        <v>6.0000000000000002E-6</v>
      </c>
      <c r="Y36" s="113">
        <v>1.2E-5</v>
      </c>
      <c r="Z36" s="113"/>
      <c r="AA36" s="246"/>
      <c r="AB36" s="250"/>
      <c r="AC36" s="115"/>
    </row>
    <row r="37" spans="1:29" s="87" customFormat="1" ht="15.75" customHeight="1" outlineLevel="1">
      <c r="A37" s="210"/>
      <c r="B37" s="109"/>
      <c r="C37" s="110"/>
      <c r="D37" s="113"/>
      <c r="E37" s="113"/>
      <c r="F37" s="113"/>
      <c r="G37" s="113"/>
      <c r="H37" s="113"/>
      <c r="I37" s="113"/>
      <c r="J37" s="113"/>
      <c r="K37" s="114"/>
      <c r="L37" s="114"/>
      <c r="M37" s="114"/>
      <c r="N37" s="114"/>
      <c r="O37" s="113"/>
      <c r="P37" s="113"/>
      <c r="Q37" s="113"/>
      <c r="R37" s="113"/>
      <c r="S37" s="114"/>
      <c r="T37" s="114"/>
      <c r="U37" s="114"/>
      <c r="V37" s="114"/>
      <c r="W37" s="114"/>
      <c r="X37" s="114"/>
      <c r="Y37" s="113"/>
      <c r="Z37" s="113"/>
      <c r="AA37" s="246"/>
      <c r="AB37" s="250"/>
      <c r="AC37" s="115"/>
    </row>
    <row r="38" spans="1:29" s="87" customFormat="1" ht="15.75" customHeight="1" outlineLevel="1">
      <c r="A38" s="210"/>
      <c r="B38" s="109" t="s">
        <v>130</v>
      </c>
      <c r="C38" s="110" t="s">
        <v>134</v>
      </c>
      <c r="D38" s="113">
        <v>5.3159999999999995E-3</v>
      </c>
      <c r="E38" s="113">
        <v>5.3099999999999996E-3</v>
      </c>
      <c r="F38" s="113">
        <v>5.3220000000000003E-3</v>
      </c>
      <c r="G38" s="113">
        <v>5.3040000000000006E-3</v>
      </c>
      <c r="H38" s="113">
        <v>5.2919999999999998E-3</v>
      </c>
      <c r="I38" s="113">
        <v>5.2620000000000002E-3</v>
      </c>
      <c r="J38" s="113">
        <v>5.2500000000000003E-3</v>
      </c>
      <c r="K38" s="114">
        <v>5.2259999999999997E-3</v>
      </c>
      <c r="L38" s="114">
        <v>5.2320000000000005E-3</v>
      </c>
      <c r="M38" s="114">
        <v>5.2560000000000003E-3</v>
      </c>
      <c r="N38" s="114">
        <v>5.2259999999999997E-3</v>
      </c>
      <c r="O38" s="113">
        <v>5.2140000000000008E-3</v>
      </c>
      <c r="P38" s="113">
        <v>5.2259999999999997E-3</v>
      </c>
      <c r="Q38" s="113">
        <v>5.2560000000000003E-3</v>
      </c>
      <c r="R38" s="113">
        <v>5.2799999999999991E-3</v>
      </c>
      <c r="S38" s="114">
        <v>5.2799999999999991E-3</v>
      </c>
      <c r="T38" s="114">
        <v>5.2919999999999998E-3</v>
      </c>
      <c r="U38" s="114">
        <v>5.2979999999999998E-3</v>
      </c>
      <c r="V38" s="114">
        <v>5.3040000000000006E-3</v>
      </c>
      <c r="W38" s="114">
        <v>5.352E-3</v>
      </c>
      <c r="X38" s="114">
        <v>5.3280000000000003E-3</v>
      </c>
      <c r="Y38" s="113">
        <v>5.3400000000000001E-3</v>
      </c>
      <c r="Z38" s="113">
        <v>5.3159999999999995E-3</v>
      </c>
      <c r="AA38" s="246">
        <v>5.3159999999999995E-3</v>
      </c>
      <c r="AB38" s="250"/>
      <c r="AC38" s="115"/>
    </row>
    <row r="39" spans="1:29" s="87" customFormat="1" ht="15.75" customHeight="1" outlineLevel="1">
      <c r="A39" s="210"/>
      <c r="B39" s="111"/>
      <c r="C39" s="88"/>
      <c r="D39" s="113"/>
      <c r="E39" s="113"/>
      <c r="F39" s="113"/>
      <c r="G39" s="113"/>
      <c r="H39" s="113"/>
      <c r="I39" s="113"/>
      <c r="J39" s="113"/>
      <c r="K39" s="114"/>
      <c r="L39" s="114"/>
      <c r="M39" s="114"/>
      <c r="N39" s="114"/>
      <c r="O39" s="113"/>
      <c r="P39" s="113"/>
      <c r="Q39" s="113"/>
      <c r="R39" s="113"/>
      <c r="S39" s="114"/>
      <c r="T39" s="114"/>
      <c r="U39" s="114"/>
      <c r="V39" s="114"/>
      <c r="W39" s="114"/>
      <c r="X39" s="114"/>
      <c r="Y39" s="113"/>
      <c r="Z39" s="113"/>
      <c r="AA39" s="246"/>
      <c r="AB39" s="250"/>
      <c r="AC39" s="115"/>
    </row>
    <row r="40" spans="1:29" s="2" customFormat="1" ht="19.5" outlineLevel="1" thickBot="1">
      <c r="A40" s="211"/>
      <c r="B40" s="112"/>
      <c r="C40" s="94" t="s">
        <v>114</v>
      </c>
      <c r="D40" s="95">
        <f>SUM(D26:D39)</f>
        <v>9.4271220000000024</v>
      </c>
      <c r="E40" s="95">
        <f>SUM(E26:E39)</f>
        <v>9.0731219999999997</v>
      </c>
      <c r="F40" s="95">
        <f>SUM(F26:F39)</f>
        <v>8.8799280000000014</v>
      </c>
      <c r="G40" s="95">
        <f>SUM(G26:G39)</f>
        <v>8.9615159999999996</v>
      </c>
      <c r="H40" s="95">
        <f>SUM(H26:H39)</f>
        <v>9.2014980000000008</v>
      </c>
      <c r="I40" s="95">
        <f>SUM(I26:I39)</f>
        <v>9.8284680000000009</v>
      </c>
      <c r="J40" s="95">
        <f>SUM(J26:J39)</f>
        <v>10.333062</v>
      </c>
      <c r="K40" s="96">
        <f>SUM(K26:K39)</f>
        <v>10.711032000000003</v>
      </c>
      <c r="L40" s="96">
        <f>SUM(L26:L39)</f>
        <v>10.908443999999998</v>
      </c>
      <c r="M40" s="96">
        <f>SUM(M26:M39)</f>
        <v>11.021862</v>
      </c>
      <c r="N40" s="96">
        <f>SUM(N26:N39)</f>
        <v>11.179038</v>
      </c>
      <c r="O40" s="95">
        <f>SUM(O26:O39)</f>
        <v>11.309220000000002</v>
      </c>
      <c r="P40" s="95">
        <f>SUM(P26:P39)</f>
        <v>11.050638000000001</v>
      </c>
      <c r="Q40" s="95">
        <f>SUM(Q26:Q39)</f>
        <v>11.234261999999999</v>
      </c>
      <c r="R40" s="95">
        <f>SUM(R26:R39)</f>
        <v>11.542686000000002</v>
      </c>
      <c r="S40" s="96">
        <f>SUM(S26:S39)</f>
        <v>11.758092000000001</v>
      </c>
      <c r="T40" s="96">
        <f>SUM(T26:T39)</f>
        <v>11.761098000000002</v>
      </c>
      <c r="U40" s="96">
        <f>SUM(U26:U39)</f>
        <v>11.80011</v>
      </c>
      <c r="V40" s="96">
        <f>SUM(V26:V39)</f>
        <v>11.414910000000001</v>
      </c>
      <c r="W40" s="96">
        <f>SUM(W26:W39)</f>
        <v>11.175564000000001</v>
      </c>
      <c r="X40" s="96">
        <f>SUM(X26:X39)</f>
        <v>10.819734</v>
      </c>
      <c r="Y40" s="95">
        <f>SUM(Y26:Y39)</f>
        <v>10.217951999999999</v>
      </c>
      <c r="Z40" s="95">
        <f>SUM(Z26:Z39)</f>
        <v>10.076916000000002</v>
      </c>
      <c r="AA40" s="247">
        <f>SUM(AA26:AA39)</f>
        <v>9.6629160000000009</v>
      </c>
      <c r="AB40" s="256">
        <f>SUM(D40:AA40)</f>
        <v>253.34919000000002</v>
      </c>
      <c r="AC40" s="100">
        <f>(AVERAGE(D40:AA40))/(MAX(D40:AA40))</f>
        <v>0.89458625809420422</v>
      </c>
    </row>
    <row r="41" spans="1:29" s="2" customFormat="1" ht="18.75" outlineLevel="1">
      <c r="A41" s="261"/>
      <c r="B41" s="240"/>
      <c r="C41" s="241"/>
      <c r="D41" s="242"/>
      <c r="E41" s="242"/>
      <c r="F41" s="242"/>
      <c r="G41" s="242"/>
      <c r="H41" s="242"/>
      <c r="I41" s="242"/>
      <c r="J41" s="242"/>
      <c r="K41" s="243"/>
      <c r="L41" s="243"/>
      <c r="M41" s="243"/>
      <c r="N41" s="243"/>
      <c r="O41" s="242"/>
      <c r="P41" s="242"/>
      <c r="Q41" s="242"/>
      <c r="R41" s="242"/>
      <c r="S41" s="243"/>
      <c r="T41" s="243"/>
      <c r="U41" s="243"/>
      <c r="V41" s="243"/>
      <c r="W41" s="243"/>
      <c r="X41" s="243"/>
      <c r="Y41" s="242"/>
      <c r="Z41" s="242"/>
      <c r="AA41" s="242"/>
      <c r="AB41" s="254"/>
      <c r="AC41" s="255"/>
    </row>
    <row r="42" spans="1:29" ht="18.75">
      <c r="A42" s="262"/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251"/>
      <c r="AC42" s="252"/>
    </row>
    <row r="43" spans="1:29" ht="19.5" thickBot="1">
      <c r="A43" s="263"/>
      <c r="B43" s="112" t="s">
        <v>196</v>
      </c>
      <c r="C43" s="94"/>
      <c r="D43" s="95">
        <f>D40+D25+D17</f>
        <v>12.241322000000002</v>
      </c>
      <c r="E43" s="95">
        <f>E40+E25+E17</f>
        <v>11.846722</v>
      </c>
      <c r="F43" s="95">
        <f>F40+F25+F17</f>
        <v>11.628428000000001</v>
      </c>
      <c r="G43" s="95">
        <f>G40+G25+G17</f>
        <v>11.698515999999998</v>
      </c>
      <c r="H43" s="95">
        <f>H40+H25+H17</f>
        <v>12.012498000000001</v>
      </c>
      <c r="I43" s="95">
        <f>I40+I25+I17</f>
        <v>12.843068000000002</v>
      </c>
      <c r="J43" s="95">
        <f>J40+J25+J17</f>
        <v>13.524862000000001</v>
      </c>
      <c r="K43" s="96">
        <f>K40+K25+K17</f>
        <v>13.918032000000004</v>
      </c>
      <c r="L43" s="96">
        <f>L40+L25+L17</f>
        <v>14.149443999999997</v>
      </c>
      <c r="M43" s="96">
        <f>M40+M25+M17</f>
        <v>14.239262</v>
      </c>
      <c r="N43" s="96">
        <f>N40+N25+N17</f>
        <v>14.387538000000001</v>
      </c>
      <c r="O43" s="95">
        <f>O40+O25+O17</f>
        <v>14.463320000000003</v>
      </c>
      <c r="P43" s="95">
        <f>P40+P25+P17</f>
        <v>14.186237999999999</v>
      </c>
      <c r="Q43" s="95">
        <f>Q40+Q25+Q17</f>
        <v>14.369361999999999</v>
      </c>
      <c r="R43" s="95">
        <f>R40+R25+R17</f>
        <v>14.770986000000001</v>
      </c>
      <c r="S43" s="96">
        <f>S40+S25+S17</f>
        <v>15.081592000000002</v>
      </c>
      <c r="T43" s="96">
        <f>T40+T25+T17</f>
        <v>15.136398000000002</v>
      </c>
      <c r="U43" s="96">
        <f>U40+U25+U17</f>
        <v>15.169810000000002</v>
      </c>
      <c r="V43" s="96">
        <f>V40+V25+V17</f>
        <v>14.777610000000001</v>
      </c>
      <c r="W43" s="96">
        <f>W40+W25+W17</f>
        <v>14.483364000000002</v>
      </c>
      <c r="X43" s="96">
        <f>X40+X25+X17</f>
        <v>14.027634000000001</v>
      </c>
      <c r="Y43" s="95">
        <f>Y40+Y25+Y17</f>
        <v>13.328451999999999</v>
      </c>
      <c r="Z43" s="95">
        <f>Z40+Z25+Z17</f>
        <v>12.992916000000001</v>
      </c>
      <c r="AA43" s="247">
        <f>AA40+AA25+AA17</f>
        <v>12.549116000000001</v>
      </c>
      <c r="AB43" s="253">
        <f t="shared" ref="AB41:AB43" si="1">SUM(D43:AA43)</f>
        <v>327.82648999999998</v>
      </c>
      <c r="AC43" s="244">
        <f t="shared" ref="AC41:AC43" si="2">(AVERAGE(D43:AA43))/(MAX(D43:AA43))</f>
        <v>0.90043560752134211</v>
      </c>
    </row>
  </sheetData>
  <mergeCells count="10">
    <mergeCell ref="A26:A40"/>
    <mergeCell ref="A10:A17"/>
    <mergeCell ref="A18:A25"/>
    <mergeCell ref="A4:AC4"/>
    <mergeCell ref="A7:A8"/>
    <mergeCell ref="B7:B8"/>
    <mergeCell ref="C7:C8"/>
    <mergeCell ref="D7:AA7"/>
    <mergeCell ref="AB7:AB8"/>
    <mergeCell ref="AC7:AC8"/>
  </mergeCells>
  <pageMargins left="0.39370078740157483" right="0.39370078740157483" top="0.39370078740157483" bottom="0.39370078740157483" header="0.51181102362204722" footer="0.51181102362204722"/>
  <pageSetup paperSize="9" scale="3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opLeftCell="A28" workbookViewId="0">
      <selection activeCell="I28" sqref="I28:I38"/>
    </sheetView>
  </sheetViews>
  <sheetFormatPr defaultRowHeight="12.75"/>
  <sheetData>
    <row r="1" spans="1:16">
      <c r="A1" s="38"/>
      <c r="B1" s="38" t="s">
        <v>182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>
      <c r="A2" s="229" t="s">
        <v>72</v>
      </c>
      <c r="B2" s="225" t="s">
        <v>73</v>
      </c>
      <c r="C2" s="225" t="s">
        <v>74</v>
      </c>
      <c r="D2" s="225" t="s">
        <v>183</v>
      </c>
      <c r="E2" s="225" t="s">
        <v>184</v>
      </c>
      <c r="F2" s="225" t="s">
        <v>185</v>
      </c>
      <c r="G2" s="229" t="s">
        <v>75</v>
      </c>
      <c r="H2" s="229"/>
      <c r="I2" s="229"/>
      <c r="J2" s="229" t="s">
        <v>76</v>
      </c>
      <c r="K2" s="229"/>
      <c r="L2" s="229"/>
      <c r="M2" s="229"/>
      <c r="N2" s="230" t="s">
        <v>77</v>
      </c>
      <c r="O2" s="230" t="s">
        <v>78</v>
      </c>
      <c r="P2" s="230" t="s">
        <v>79</v>
      </c>
    </row>
    <row r="3" spans="1:16">
      <c r="A3" s="229"/>
      <c r="B3" s="225"/>
      <c r="C3" s="225"/>
      <c r="D3" s="225"/>
      <c r="E3" s="225"/>
      <c r="F3" s="225"/>
      <c r="G3" s="229" t="s">
        <v>80</v>
      </c>
      <c r="H3" s="229"/>
      <c r="I3" s="229"/>
      <c r="J3" s="229" t="s">
        <v>80</v>
      </c>
      <c r="K3" s="229"/>
      <c r="L3" s="229"/>
      <c r="M3" s="229"/>
      <c r="N3" s="231"/>
      <c r="O3" s="231"/>
      <c r="P3" s="231"/>
    </row>
    <row r="4" spans="1:16">
      <c r="A4" s="229"/>
      <c r="B4" s="225"/>
      <c r="C4" s="225"/>
      <c r="D4" s="225"/>
      <c r="E4" s="225"/>
      <c r="F4" s="225"/>
      <c r="G4" s="225" t="s">
        <v>81</v>
      </c>
      <c r="H4" s="225" t="s">
        <v>183</v>
      </c>
      <c r="I4" s="225" t="s">
        <v>82</v>
      </c>
      <c r="J4" s="225" t="s">
        <v>83</v>
      </c>
      <c r="K4" s="225" t="s">
        <v>183</v>
      </c>
      <c r="L4" s="225" t="s">
        <v>84</v>
      </c>
      <c r="M4" s="225" t="s">
        <v>85</v>
      </c>
      <c r="N4" s="231"/>
      <c r="O4" s="231"/>
      <c r="P4" s="231"/>
    </row>
    <row r="5" spans="1:16">
      <c r="A5" s="229"/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31"/>
      <c r="O5" s="231"/>
      <c r="P5" s="231"/>
    </row>
    <row r="6" spans="1:16">
      <c r="A6" s="229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31"/>
      <c r="O6" s="231"/>
      <c r="P6" s="231"/>
    </row>
    <row r="7" spans="1:16">
      <c r="A7" s="229"/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31"/>
      <c r="O7" s="231"/>
      <c r="P7" s="231"/>
    </row>
    <row r="8" spans="1:16">
      <c r="A8" s="229"/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31"/>
      <c r="O8" s="231"/>
      <c r="P8" s="231"/>
    </row>
    <row r="9" spans="1:16">
      <c r="A9" s="229"/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31"/>
      <c r="O9" s="231"/>
      <c r="P9" s="231"/>
    </row>
    <row r="10" spans="1:16">
      <c r="A10" s="229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31"/>
      <c r="O10" s="231"/>
      <c r="P10" s="231"/>
    </row>
    <row r="11" spans="1:16">
      <c r="A11" s="229"/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31"/>
      <c r="O11" s="231"/>
      <c r="P11" s="231"/>
    </row>
    <row r="12" spans="1:16">
      <c r="A12" s="229"/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31"/>
      <c r="O12" s="231"/>
      <c r="P12" s="231"/>
    </row>
    <row r="13" spans="1:16">
      <c r="A13" s="229"/>
      <c r="B13" s="225"/>
      <c r="C13" s="225"/>
      <c r="D13" s="225"/>
      <c r="E13" s="225"/>
      <c r="F13" s="225"/>
      <c r="G13" s="225"/>
      <c r="H13" s="225"/>
      <c r="I13" s="225"/>
      <c r="J13" s="225"/>
      <c r="K13" s="225"/>
      <c r="L13" s="225"/>
      <c r="M13" s="225"/>
      <c r="N13" s="231"/>
      <c r="O13" s="231"/>
      <c r="P13" s="231"/>
    </row>
    <row r="14" spans="1:16">
      <c r="A14" s="229"/>
      <c r="B14" s="225"/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M14" s="225"/>
      <c r="N14" s="231"/>
      <c r="O14" s="231"/>
      <c r="P14" s="231"/>
    </row>
    <row r="15" spans="1:16">
      <c r="A15" s="229"/>
      <c r="B15" s="225"/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M15" s="225"/>
      <c r="N15" s="231"/>
      <c r="O15" s="231"/>
      <c r="P15" s="231"/>
    </row>
    <row r="16" spans="1:16">
      <c r="A16" s="229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25"/>
      <c r="N16" s="232"/>
      <c r="O16" s="232"/>
      <c r="P16" s="232"/>
    </row>
    <row r="17" spans="1:16">
      <c r="A17" s="142">
        <v>1</v>
      </c>
      <c r="B17" s="142">
        <v>2</v>
      </c>
      <c r="C17" s="142">
        <v>3</v>
      </c>
      <c r="D17" s="142">
        <v>4</v>
      </c>
      <c r="E17" s="142">
        <v>5</v>
      </c>
      <c r="F17" s="142">
        <v>6</v>
      </c>
      <c r="G17" s="142">
        <v>7</v>
      </c>
      <c r="H17" s="142">
        <v>8</v>
      </c>
      <c r="I17" s="142">
        <v>9</v>
      </c>
      <c r="J17" s="142">
        <v>10</v>
      </c>
      <c r="K17" s="142">
        <v>11</v>
      </c>
      <c r="L17" s="142">
        <v>12</v>
      </c>
      <c r="M17" s="142">
        <v>13</v>
      </c>
      <c r="N17" s="142">
        <v>14</v>
      </c>
      <c r="O17" s="142">
        <v>15</v>
      </c>
      <c r="P17" s="142">
        <v>16</v>
      </c>
    </row>
    <row r="18" spans="1:16" ht="24">
      <c r="A18" s="219">
        <v>1</v>
      </c>
      <c r="B18" s="213" t="s">
        <v>141</v>
      </c>
      <c r="C18" s="213" t="s">
        <v>142</v>
      </c>
      <c r="D18" s="226">
        <f>SUM(H18:H27)</f>
        <v>308</v>
      </c>
      <c r="E18" s="226" t="s">
        <v>143</v>
      </c>
      <c r="F18" s="219"/>
      <c r="G18" s="136" t="s">
        <v>144</v>
      </c>
      <c r="H18" s="137">
        <v>0</v>
      </c>
      <c r="I18" s="213" t="s">
        <v>145</v>
      </c>
      <c r="J18" s="219" t="s">
        <v>86</v>
      </c>
      <c r="K18" s="138" t="s">
        <v>146</v>
      </c>
      <c r="L18" s="138" t="s">
        <v>146</v>
      </c>
      <c r="M18" s="138" t="s">
        <v>146</v>
      </c>
      <c r="N18" s="138" t="s">
        <v>146</v>
      </c>
      <c r="O18" s="138" t="s">
        <v>146</v>
      </c>
      <c r="P18" s="222" t="s">
        <v>147</v>
      </c>
    </row>
    <row r="19" spans="1:16" ht="24">
      <c r="A19" s="220"/>
      <c r="B19" s="214"/>
      <c r="C19" s="214"/>
      <c r="D19" s="227"/>
      <c r="E19" s="227"/>
      <c r="F19" s="220"/>
      <c r="G19" s="136" t="s">
        <v>148</v>
      </c>
      <c r="H19" s="137">
        <v>0</v>
      </c>
      <c r="I19" s="214"/>
      <c r="J19" s="220"/>
      <c r="K19" s="138" t="s">
        <v>146</v>
      </c>
      <c r="L19" s="138" t="s">
        <v>146</v>
      </c>
      <c r="M19" s="138" t="s">
        <v>146</v>
      </c>
      <c r="N19" s="138" t="s">
        <v>146</v>
      </c>
      <c r="O19" s="138" t="s">
        <v>146</v>
      </c>
      <c r="P19" s="223"/>
    </row>
    <row r="20" spans="1:16" ht="48">
      <c r="A20" s="220"/>
      <c r="B20" s="214"/>
      <c r="C20" s="214"/>
      <c r="D20" s="227"/>
      <c r="E20" s="227"/>
      <c r="F20" s="220"/>
      <c r="G20" s="136" t="s">
        <v>149</v>
      </c>
      <c r="H20" s="137">
        <v>0</v>
      </c>
      <c r="I20" s="214"/>
      <c r="J20" s="220"/>
      <c r="K20" s="138" t="s">
        <v>146</v>
      </c>
      <c r="L20" s="138" t="s">
        <v>146</v>
      </c>
      <c r="M20" s="138" t="s">
        <v>146</v>
      </c>
      <c r="N20" s="138" t="s">
        <v>146</v>
      </c>
      <c r="O20" s="138" t="s">
        <v>146</v>
      </c>
      <c r="P20" s="223"/>
    </row>
    <row r="21" spans="1:16">
      <c r="A21" s="220"/>
      <c r="B21" s="214"/>
      <c r="C21" s="214"/>
      <c r="D21" s="227"/>
      <c r="E21" s="227"/>
      <c r="F21" s="220"/>
      <c r="G21" s="136" t="s">
        <v>150</v>
      </c>
      <c r="H21" s="137">
        <v>75</v>
      </c>
      <c r="I21" s="214"/>
      <c r="J21" s="220"/>
      <c r="K21" s="138" t="s">
        <v>146</v>
      </c>
      <c r="L21" s="138" t="s">
        <v>146</v>
      </c>
      <c r="M21" s="138" t="s">
        <v>146</v>
      </c>
      <c r="N21" s="138" t="s">
        <v>146</v>
      </c>
      <c r="O21" s="138" t="s">
        <v>146</v>
      </c>
      <c r="P21" s="223"/>
    </row>
    <row r="22" spans="1:16" ht="48">
      <c r="A22" s="220"/>
      <c r="B22" s="214"/>
      <c r="C22" s="214"/>
      <c r="D22" s="227"/>
      <c r="E22" s="227"/>
      <c r="F22" s="220"/>
      <c r="G22" s="136" t="s">
        <v>151</v>
      </c>
      <c r="H22" s="137">
        <v>110</v>
      </c>
      <c r="I22" s="214"/>
      <c r="J22" s="220"/>
      <c r="K22" s="138" t="s">
        <v>146</v>
      </c>
      <c r="L22" s="138" t="s">
        <v>146</v>
      </c>
      <c r="M22" s="138" t="s">
        <v>146</v>
      </c>
      <c r="N22" s="138" t="s">
        <v>146</v>
      </c>
      <c r="O22" s="138" t="s">
        <v>146</v>
      </c>
      <c r="P22" s="223"/>
    </row>
    <row r="23" spans="1:16">
      <c r="A23" s="220"/>
      <c r="B23" s="214"/>
      <c r="C23" s="214"/>
      <c r="D23" s="227"/>
      <c r="E23" s="228"/>
      <c r="F23" s="220"/>
      <c r="G23" s="136" t="s">
        <v>152</v>
      </c>
      <c r="H23" s="137">
        <v>120</v>
      </c>
      <c r="I23" s="214"/>
      <c r="J23" s="220"/>
      <c r="K23" s="138" t="s">
        <v>146</v>
      </c>
      <c r="L23" s="138" t="s">
        <v>146</v>
      </c>
      <c r="M23" s="138" t="s">
        <v>146</v>
      </c>
      <c r="N23" s="138" t="s">
        <v>146</v>
      </c>
      <c r="O23" s="138" t="s">
        <v>146</v>
      </c>
      <c r="P23" s="223"/>
    </row>
    <row r="24" spans="1:16" ht="84">
      <c r="A24" s="220"/>
      <c r="B24" s="214"/>
      <c r="C24" s="214"/>
      <c r="D24" s="227"/>
      <c r="E24" s="213" t="s">
        <v>153</v>
      </c>
      <c r="F24" s="220"/>
      <c r="G24" s="136" t="s">
        <v>154</v>
      </c>
      <c r="H24" s="139">
        <v>1</v>
      </c>
      <c r="I24" s="214"/>
      <c r="J24" s="220"/>
      <c r="K24" s="138" t="s">
        <v>146</v>
      </c>
      <c r="L24" s="138" t="s">
        <v>146</v>
      </c>
      <c r="M24" s="138" t="s">
        <v>146</v>
      </c>
      <c r="N24" s="138" t="s">
        <v>146</v>
      </c>
      <c r="O24" s="138" t="s">
        <v>146</v>
      </c>
      <c r="P24" s="223"/>
    </row>
    <row r="25" spans="1:16" ht="84">
      <c r="A25" s="220"/>
      <c r="B25" s="214"/>
      <c r="C25" s="214"/>
      <c r="D25" s="227"/>
      <c r="E25" s="215"/>
      <c r="F25" s="220"/>
      <c r="G25" s="136" t="s">
        <v>155</v>
      </c>
      <c r="H25" s="140">
        <v>1</v>
      </c>
      <c r="I25" s="214"/>
      <c r="J25" s="220"/>
      <c r="K25" s="138" t="s">
        <v>146</v>
      </c>
      <c r="L25" s="138" t="s">
        <v>146</v>
      </c>
      <c r="M25" s="138" t="s">
        <v>146</v>
      </c>
      <c r="N25" s="138" t="s">
        <v>146</v>
      </c>
      <c r="O25" s="138" t="s">
        <v>146</v>
      </c>
      <c r="P25" s="223"/>
    </row>
    <row r="26" spans="1:16" ht="108">
      <c r="A26" s="220"/>
      <c r="B26" s="214"/>
      <c r="C26" s="214"/>
      <c r="D26" s="227"/>
      <c r="E26" s="141" t="s">
        <v>156</v>
      </c>
      <c r="F26" s="220"/>
      <c r="G26" s="136" t="s">
        <v>157</v>
      </c>
      <c r="H26" s="140">
        <v>1</v>
      </c>
      <c r="I26" s="214"/>
      <c r="J26" s="220"/>
      <c r="K26" s="138" t="s">
        <v>146</v>
      </c>
      <c r="L26" s="138" t="s">
        <v>146</v>
      </c>
      <c r="M26" s="138" t="s">
        <v>146</v>
      </c>
      <c r="N26" s="138" t="s">
        <v>146</v>
      </c>
      <c r="O26" s="138" t="s">
        <v>146</v>
      </c>
      <c r="P26" s="223"/>
    </row>
    <row r="27" spans="1:16" ht="132">
      <c r="A27" s="221"/>
      <c r="B27" s="215"/>
      <c r="C27" s="215"/>
      <c r="D27" s="228"/>
      <c r="E27" s="141" t="s">
        <v>158</v>
      </c>
      <c r="F27" s="221"/>
      <c r="G27" s="136" t="s">
        <v>159</v>
      </c>
      <c r="H27" s="140">
        <v>0</v>
      </c>
      <c r="I27" s="215"/>
      <c r="J27" s="221"/>
      <c r="K27" s="138" t="s">
        <v>146</v>
      </c>
      <c r="L27" s="138" t="s">
        <v>146</v>
      </c>
      <c r="M27" s="138" t="s">
        <v>146</v>
      </c>
      <c r="N27" s="138" t="s">
        <v>146</v>
      </c>
      <c r="O27" s="138" t="s">
        <v>146</v>
      </c>
      <c r="P27" s="223"/>
    </row>
    <row r="28" spans="1:16" ht="24">
      <c r="A28" s="213">
        <v>2</v>
      </c>
      <c r="B28" s="213" t="s">
        <v>160</v>
      </c>
      <c r="C28" s="213" t="s">
        <v>161</v>
      </c>
      <c r="D28" s="216">
        <f>SUM(H28:H38)</f>
        <v>441</v>
      </c>
      <c r="E28" s="213" t="s">
        <v>143</v>
      </c>
      <c r="F28" s="213"/>
      <c r="G28" s="136" t="s">
        <v>162</v>
      </c>
      <c r="H28" s="140">
        <v>0</v>
      </c>
      <c r="I28" s="213" t="s">
        <v>163</v>
      </c>
      <c r="J28" s="213" t="s">
        <v>86</v>
      </c>
      <c r="K28" s="138" t="s">
        <v>146</v>
      </c>
      <c r="L28" s="138" t="s">
        <v>146</v>
      </c>
      <c r="M28" s="138" t="s">
        <v>146</v>
      </c>
      <c r="N28" s="138" t="s">
        <v>146</v>
      </c>
      <c r="O28" s="138" t="s">
        <v>146</v>
      </c>
      <c r="P28" s="223"/>
    </row>
    <row r="29" spans="1:16" ht="24">
      <c r="A29" s="214"/>
      <c r="B29" s="214"/>
      <c r="C29" s="214"/>
      <c r="D29" s="217"/>
      <c r="E29" s="214"/>
      <c r="F29" s="214"/>
      <c r="G29" s="136" t="s">
        <v>164</v>
      </c>
      <c r="H29" s="140">
        <v>0</v>
      </c>
      <c r="I29" s="214"/>
      <c r="J29" s="214"/>
      <c r="K29" s="138" t="s">
        <v>146</v>
      </c>
      <c r="L29" s="138" t="s">
        <v>146</v>
      </c>
      <c r="M29" s="138" t="s">
        <v>146</v>
      </c>
      <c r="N29" s="138" t="s">
        <v>146</v>
      </c>
      <c r="O29" s="138" t="s">
        <v>146</v>
      </c>
      <c r="P29" s="223"/>
    </row>
    <row r="30" spans="1:16">
      <c r="A30" s="214"/>
      <c r="B30" s="214"/>
      <c r="C30" s="214"/>
      <c r="D30" s="217"/>
      <c r="E30" s="214"/>
      <c r="F30" s="214"/>
      <c r="G30" s="136" t="s">
        <v>150</v>
      </c>
      <c r="H30" s="140">
        <v>85</v>
      </c>
      <c r="I30" s="214"/>
      <c r="J30" s="214"/>
      <c r="K30" s="138" t="s">
        <v>146</v>
      </c>
      <c r="L30" s="138" t="s">
        <v>146</v>
      </c>
      <c r="M30" s="138" t="s">
        <v>146</v>
      </c>
      <c r="N30" s="138" t="s">
        <v>146</v>
      </c>
      <c r="O30" s="138" t="s">
        <v>146</v>
      </c>
      <c r="P30" s="223"/>
    </row>
    <row r="31" spans="1:16" ht="48">
      <c r="A31" s="214"/>
      <c r="B31" s="214"/>
      <c r="C31" s="214"/>
      <c r="D31" s="217"/>
      <c r="E31" s="214"/>
      <c r="F31" s="214"/>
      <c r="G31" s="136" t="s">
        <v>165</v>
      </c>
      <c r="H31" s="140">
        <v>135</v>
      </c>
      <c r="I31" s="214"/>
      <c r="J31" s="214"/>
      <c r="K31" s="138" t="s">
        <v>146</v>
      </c>
      <c r="L31" s="138" t="s">
        <v>146</v>
      </c>
      <c r="M31" s="138" t="s">
        <v>146</v>
      </c>
      <c r="N31" s="138" t="s">
        <v>146</v>
      </c>
      <c r="O31" s="138" t="s">
        <v>146</v>
      </c>
      <c r="P31" s="223"/>
    </row>
    <row r="32" spans="1:16">
      <c r="A32" s="214"/>
      <c r="B32" s="214"/>
      <c r="C32" s="214"/>
      <c r="D32" s="217"/>
      <c r="E32" s="214"/>
      <c r="F32" s="214"/>
      <c r="G32" s="136" t="s">
        <v>152</v>
      </c>
      <c r="H32" s="140">
        <v>110</v>
      </c>
      <c r="I32" s="214"/>
      <c r="J32" s="214"/>
      <c r="K32" s="138" t="s">
        <v>146</v>
      </c>
      <c r="L32" s="138" t="s">
        <v>146</v>
      </c>
      <c r="M32" s="138" t="s">
        <v>146</v>
      </c>
      <c r="N32" s="138" t="s">
        <v>146</v>
      </c>
      <c r="O32" s="138" t="s">
        <v>146</v>
      </c>
      <c r="P32" s="223"/>
    </row>
    <row r="33" spans="1:16">
      <c r="A33" s="214"/>
      <c r="B33" s="214"/>
      <c r="C33" s="214"/>
      <c r="D33" s="217"/>
      <c r="E33" s="214"/>
      <c r="F33" s="214"/>
      <c r="G33" s="136" t="s">
        <v>166</v>
      </c>
      <c r="H33" s="140">
        <v>43</v>
      </c>
      <c r="I33" s="214"/>
      <c r="J33" s="214"/>
      <c r="K33" s="138" t="s">
        <v>146</v>
      </c>
      <c r="L33" s="138" t="s">
        <v>146</v>
      </c>
      <c r="M33" s="138" t="s">
        <v>146</v>
      </c>
      <c r="N33" s="138" t="s">
        <v>146</v>
      </c>
      <c r="O33" s="138" t="s">
        <v>146</v>
      </c>
      <c r="P33" s="223"/>
    </row>
    <row r="34" spans="1:16">
      <c r="A34" s="214"/>
      <c r="B34" s="214"/>
      <c r="C34" s="214"/>
      <c r="D34" s="217"/>
      <c r="E34" s="214"/>
      <c r="F34" s="214"/>
      <c r="G34" s="136" t="s">
        <v>167</v>
      </c>
      <c r="H34" s="140">
        <v>61</v>
      </c>
      <c r="I34" s="214"/>
      <c r="J34" s="214"/>
      <c r="K34" s="138" t="s">
        <v>146</v>
      </c>
      <c r="L34" s="138" t="s">
        <v>146</v>
      </c>
      <c r="M34" s="138" t="s">
        <v>146</v>
      </c>
      <c r="N34" s="138" t="s">
        <v>146</v>
      </c>
      <c r="O34" s="138" t="s">
        <v>146</v>
      </c>
      <c r="P34" s="223"/>
    </row>
    <row r="35" spans="1:16" ht="48">
      <c r="A35" s="214"/>
      <c r="B35" s="214"/>
      <c r="C35" s="214"/>
      <c r="D35" s="217"/>
      <c r="E35" s="214"/>
      <c r="F35" s="214"/>
      <c r="G35" s="136" t="s">
        <v>168</v>
      </c>
      <c r="H35" s="140">
        <v>0</v>
      </c>
      <c r="I35" s="214"/>
      <c r="J35" s="214"/>
      <c r="K35" s="138" t="s">
        <v>146</v>
      </c>
      <c r="L35" s="138" t="s">
        <v>146</v>
      </c>
      <c r="M35" s="138" t="s">
        <v>146</v>
      </c>
      <c r="N35" s="138" t="s">
        <v>146</v>
      </c>
      <c r="O35" s="138" t="s">
        <v>146</v>
      </c>
      <c r="P35" s="223"/>
    </row>
    <row r="36" spans="1:16" ht="48">
      <c r="A36" s="214"/>
      <c r="B36" s="214"/>
      <c r="C36" s="214"/>
      <c r="D36" s="217"/>
      <c r="E36" s="214"/>
      <c r="F36" s="214"/>
      <c r="G36" s="136" t="s">
        <v>169</v>
      </c>
      <c r="H36" s="140">
        <v>0</v>
      </c>
      <c r="I36" s="214"/>
      <c r="J36" s="214"/>
      <c r="K36" s="138" t="s">
        <v>146</v>
      </c>
      <c r="L36" s="138" t="s">
        <v>146</v>
      </c>
      <c r="M36" s="138" t="s">
        <v>146</v>
      </c>
      <c r="N36" s="138" t="s">
        <v>146</v>
      </c>
      <c r="O36" s="138" t="s">
        <v>146</v>
      </c>
      <c r="P36" s="223"/>
    </row>
    <row r="37" spans="1:16" ht="48">
      <c r="A37" s="214"/>
      <c r="B37" s="214"/>
      <c r="C37" s="214"/>
      <c r="D37" s="217"/>
      <c r="E37" s="215"/>
      <c r="F37" s="215"/>
      <c r="G37" s="136" t="s">
        <v>170</v>
      </c>
      <c r="H37" s="140">
        <v>0</v>
      </c>
      <c r="I37" s="214"/>
      <c r="J37" s="214"/>
      <c r="K37" s="138" t="s">
        <v>146</v>
      </c>
      <c r="L37" s="138" t="s">
        <v>146</v>
      </c>
      <c r="M37" s="138" t="s">
        <v>146</v>
      </c>
      <c r="N37" s="138" t="s">
        <v>146</v>
      </c>
      <c r="O37" s="138" t="s">
        <v>146</v>
      </c>
      <c r="P37" s="223"/>
    </row>
    <row r="38" spans="1:16" ht="84">
      <c r="A38" s="215"/>
      <c r="B38" s="215"/>
      <c r="C38" s="215"/>
      <c r="D38" s="218"/>
      <c r="E38" s="136" t="s">
        <v>158</v>
      </c>
      <c r="F38" s="136"/>
      <c r="G38" s="136" t="s">
        <v>171</v>
      </c>
      <c r="H38" s="140">
        <v>7</v>
      </c>
      <c r="I38" s="215"/>
      <c r="J38" s="215"/>
      <c r="K38" s="138" t="s">
        <v>146</v>
      </c>
      <c r="L38" s="138" t="s">
        <v>146</v>
      </c>
      <c r="M38" s="138" t="s">
        <v>146</v>
      </c>
      <c r="N38" s="138" t="s">
        <v>146</v>
      </c>
      <c r="O38" s="138" t="s">
        <v>146</v>
      </c>
      <c r="P38" s="223"/>
    </row>
    <row r="39" spans="1:16" ht="24">
      <c r="A39" s="213">
        <v>3</v>
      </c>
      <c r="B39" s="213" t="s">
        <v>160</v>
      </c>
      <c r="C39" s="213" t="s">
        <v>172</v>
      </c>
      <c r="D39" s="216">
        <f>SUM(H39:H43)</f>
        <v>219</v>
      </c>
      <c r="E39" s="213" t="s">
        <v>143</v>
      </c>
      <c r="F39" s="213"/>
      <c r="G39" s="136" t="s">
        <v>173</v>
      </c>
      <c r="H39" s="140">
        <v>0</v>
      </c>
      <c r="I39" s="213" t="s">
        <v>174</v>
      </c>
      <c r="J39" s="213" t="s">
        <v>86</v>
      </c>
      <c r="K39" s="138" t="s">
        <v>146</v>
      </c>
      <c r="L39" s="138" t="s">
        <v>146</v>
      </c>
      <c r="M39" s="138" t="s">
        <v>146</v>
      </c>
      <c r="N39" s="138" t="s">
        <v>146</v>
      </c>
      <c r="O39" s="138" t="s">
        <v>146</v>
      </c>
      <c r="P39" s="223"/>
    </row>
    <row r="40" spans="1:16" ht="60">
      <c r="A40" s="214"/>
      <c r="B40" s="214"/>
      <c r="C40" s="214"/>
      <c r="D40" s="217"/>
      <c r="E40" s="214"/>
      <c r="F40" s="214"/>
      <c r="G40" s="136" t="s">
        <v>175</v>
      </c>
      <c r="H40" s="140">
        <v>151</v>
      </c>
      <c r="I40" s="214"/>
      <c r="J40" s="214"/>
      <c r="K40" s="138" t="s">
        <v>146</v>
      </c>
      <c r="L40" s="138" t="s">
        <v>146</v>
      </c>
      <c r="M40" s="138" t="s">
        <v>146</v>
      </c>
      <c r="N40" s="138" t="s">
        <v>146</v>
      </c>
      <c r="O40" s="138" t="s">
        <v>146</v>
      </c>
      <c r="P40" s="223"/>
    </row>
    <row r="41" spans="1:16" ht="24">
      <c r="A41" s="214"/>
      <c r="B41" s="214"/>
      <c r="C41" s="214"/>
      <c r="D41" s="217"/>
      <c r="E41" s="214"/>
      <c r="F41" s="214"/>
      <c r="G41" s="136" t="s">
        <v>176</v>
      </c>
      <c r="H41" s="140">
        <v>28</v>
      </c>
      <c r="I41" s="214"/>
      <c r="J41" s="214"/>
      <c r="K41" s="138" t="s">
        <v>146</v>
      </c>
      <c r="L41" s="138" t="s">
        <v>146</v>
      </c>
      <c r="M41" s="138" t="s">
        <v>146</v>
      </c>
      <c r="N41" s="138" t="s">
        <v>146</v>
      </c>
      <c r="O41" s="138" t="s">
        <v>146</v>
      </c>
      <c r="P41" s="223"/>
    </row>
    <row r="42" spans="1:16" ht="24">
      <c r="A42" s="214"/>
      <c r="B42" s="214"/>
      <c r="C42" s="214"/>
      <c r="D42" s="217"/>
      <c r="E42" s="215"/>
      <c r="F42" s="214"/>
      <c r="G42" s="136" t="s">
        <v>177</v>
      </c>
      <c r="H42" s="140">
        <v>40</v>
      </c>
      <c r="I42" s="214"/>
      <c r="J42" s="214"/>
      <c r="K42" s="138" t="s">
        <v>146</v>
      </c>
      <c r="L42" s="138" t="s">
        <v>146</v>
      </c>
      <c r="M42" s="138" t="s">
        <v>146</v>
      </c>
      <c r="N42" s="138" t="s">
        <v>146</v>
      </c>
      <c r="O42" s="138" t="s">
        <v>146</v>
      </c>
      <c r="P42" s="223"/>
    </row>
    <row r="43" spans="1:16" ht="120">
      <c r="A43" s="215"/>
      <c r="B43" s="215"/>
      <c r="C43" s="215"/>
      <c r="D43" s="218"/>
      <c r="E43" s="140" t="s">
        <v>178</v>
      </c>
      <c r="F43" s="215"/>
      <c r="G43" s="140" t="s">
        <v>179</v>
      </c>
      <c r="H43" s="140"/>
      <c r="I43" s="215"/>
      <c r="J43" s="215"/>
      <c r="K43" s="137" t="s">
        <v>146</v>
      </c>
      <c r="L43" s="137" t="s">
        <v>146</v>
      </c>
      <c r="M43" s="137" t="s">
        <v>146</v>
      </c>
      <c r="N43" s="137" t="s">
        <v>146</v>
      </c>
      <c r="O43" s="137" t="s">
        <v>146</v>
      </c>
      <c r="P43" s="223"/>
    </row>
    <row r="44" spans="1:16" ht="24">
      <c r="A44" s="213">
        <v>4</v>
      </c>
      <c r="B44" s="213" t="s">
        <v>160</v>
      </c>
      <c r="C44" s="213" t="s">
        <v>180</v>
      </c>
      <c r="D44" s="216">
        <f>SUM(H44:H46)</f>
        <v>187</v>
      </c>
      <c r="E44" s="213" t="s">
        <v>143</v>
      </c>
      <c r="F44" s="213"/>
      <c r="G44" s="136" t="s">
        <v>173</v>
      </c>
      <c r="H44" s="140">
        <v>0</v>
      </c>
      <c r="I44" s="213" t="s">
        <v>181</v>
      </c>
      <c r="J44" s="213" t="s">
        <v>86</v>
      </c>
      <c r="K44" s="138" t="s">
        <v>146</v>
      </c>
      <c r="L44" s="138" t="s">
        <v>146</v>
      </c>
      <c r="M44" s="138" t="s">
        <v>146</v>
      </c>
      <c r="N44" s="138" t="s">
        <v>146</v>
      </c>
      <c r="O44" s="138" t="s">
        <v>146</v>
      </c>
      <c r="P44" s="223"/>
    </row>
    <row r="45" spans="1:16" ht="60">
      <c r="A45" s="214"/>
      <c r="B45" s="214"/>
      <c r="C45" s="214"/>
      <c r="D45" s="217"/>
      <c r="E45" s="214"/>
      <c r="F45" s="214"/>
      <c r="G45" s="136" t="s">
        <v>175</v>
      </c>
      <c r="H45" s="140">
        <v>155</v>
      </c>
      <c r="I45" s="214"/>
      <c r="J45" s="214"/>
      <c r="K45" s="138" t="s">
        <v>146</v>
      </c>
      <c r="L45" s="138" t="s">
        <v>146</v>
      </c>
      <c r="M45" s="138" t="s">
        <v>146</v>
      </c>
      <c r="N45" s="138" t="s">
        <v>146</v>
      </c>
      <c r="O45" s="138" t="s">
        <v>146</v>
      </c>
      <c r="P45" s="223"/>
    </row>
    <row r="46" spans="1:16" ht="24">
      <c r="A46" s="215"/>
      <c r="B46" s="215"/>
      <c r="C46" s="215"/>
      <c r="D46" s="218"/>
      <c r="E46" s="215"/>
      <c r="F46" s="215"/>
      <c r="G46" s="136" t="s">
        <v>176</v>
      </c>
      <c r="H46" s="140">
        <v>32</v>
      </c>
      <c r="I46" s="215"/>
      <c r="J46" s="215"/>
      <c r="K46" s="138" t="s">
        <v>146</v>
      </c>
      <c r="L46" s="138" t="s">
        <v>146</v>
      </c>
      <c r="M46" s="138" t="s">
        <v>146</v>
      </c>
      <c r="N46" s="138" t="s">
        <v>146</v>
      </c>
      <c r="O46" s="138" t="s">
        <v>146</v>
      </c>
      <c r="P46" s="224"/>
    </row>
  </sheetData>
  <mergeCells count="54">
    <mergeCell ref="G2:I2"/>
    <mergeCell ref="J2:M2"/>
    <mergeCell ref="N2:N16"/>
    <mergeCell ref="O2:O16"/>
    <mergeCell ref="P2:P16"/>
    <mergeCell ref="G3:I3"/>
    <mergeCell ref="J3:M3"/>
    <mergeCell ref="G4:G16"/>
    <mergeCell ref="H4:H16"/>
    <mergeCell ref="I4:I16"/>
    <mergeCell ref="J4:J16"/>
    <mergeCell ref="K4:K16"/>
    <mergeCell ref="L4:L16"/>
    <mergeCell ref="M4:M16"/>
    <mergeCell ref="A18:A27"/>
    <mergeCell ref="B18:B27"/>
    <mergeCell ref="C18:C27"/>
    <mergeCell ref="D18:D27"/>
    <mergeCell ref="E18:E23"/>
    <mergeCell ref="F18:F27"/>
    <mergeCell ref="A2:A16"/>
    <mergeCell ref="B2:B16"/>
    <mergeCell ref="C2:C16"/>
    <mergeCell ref="D2:D16"/>
    <mergeCell ref="E2:E16"/>
    <mergeCell ref="F2:F16"/>
    <mergeCell ref="I18:I27"/>
    <mergeCell ref="J18:J27"/>
    <mergeCell ref="P18:P46"/>
    <mergeCell ref="E24:E25"/>
    <mergeCell ref="A28:A38"/>
    <mergeCell ref="B28:B38"/>
    <mergeCell ref="C28:C38"/>
    <mergeCell ref="D28:D38"/>
    <mergeCell ref="E28:E37"/>
    <mergeCell ref="F28:F37"/>
    <mergeCell ref="I28:I38"/>
    <mergeCell ref="J28:J38"/>
    <mergeCell ref="A39:A43"/>
    <mergeCell ref="B39:B43"/>
    <mergeCell ref="C39:C43"/>
    <mergeCell ref="D39:D43"/>
    <mergeCell ref="E39:E42"/>
    <mergeCell ref="F39:F43"/>
    <mergeCell ref="I39:I43"/>
    <mergeCell ref="J39:J43"/>
    <mergeCell ref="I44:I46"/>
    <mergeCell ref="J44:J46"/>
    <mergeCell ref="A44:A46"/>
    <mergeCell ref="B44:B46"/>
    <mergeCell ref="C44:C46"/>
    <mergeCell ref="D44:D46"/>
    <mergeCell ref="E44:E46"/>
    <mergeCell ref="F44:F4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Приложение 1_БСК</vt:lpstr>
      <vt:lpstr>Приложение 5_АЧР</vt:lpstr>
      <vt:lpstr>Приложение 7</vt:lpstr>
      <vt:lpstr>Приложение 11_АТАБ</vt:lpstr>
      <vt:lpstr>'Приложение 1_БСК'!Заголовки_для_печати</vt:lpstr>
      <vt:lpstr>'Приложение 1_БСК'!Область_печати</vt:lpstr>
      <vt:lpstr>'Приложение 5_АЧР'!Область_печати</vt:lpstr>
      <vt:lpstr>'Приложение 7'!Область_печати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Осипенкова Ирина Владимировна</dc:creator>
  <cp:lastModifiedBy>Ляпустин Дмитрий Сергеевич</cp:lastModifiedBy>
  <dcterms:created xsi:type="dcterms:W3CDTF">2018-05-31T03:07:26Z</dcterms:created>
  <dcterms:modified xsi:type="dcterms:W3CDTF">2020-12-31T06:16:20Z</dcterms:modified>
</cp:coreProperties>
</file>