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1861\1. Тарифы\1. СЕТИ\1. Передача\ТЗ на 2024\9. раскрытие инф факт 2023\3. структура объемов и затрат\"/>
    </mc:Choice>
  </mc:AlternateContent>
  <bookViews>
    <workbookView xWindow="0" yWindow="0" windowWidth="28800" windowHeight="11400" tabRatio="842"/>
  </bookViews>
  <sheets>
    <sheet name="НВВ 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ew1">[2]Договоры!___ew1</definedName>
    <definedName name="___fg1">[2]Договоры!___fg1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ew1">[2]Договоры!__ew1</definedName>
    <definedName name="__fg1">[2]Договоры!__fg1</definedName>
    <definedName name="__M8">[4]!_xlbgnm.M8</definedName>
    <definedName name="__M9">[4]!_xlbgnm.M9</definedName>
    <definedName name="__Num2">#REF!</definedName>
    <definedName name="__q11">[4]!_xlbgnm.q11</definedName>
    <definedName name="__q15">[4]!_xlbgnm.q15</definedName>
    <definedName name="__q17">[4]!_xlbgnm.q17</definedName>
    <definedName name="__q2">[4]!_xlbgnm.q2</definedName>
    <definedName name="__q3">[4]!_xlbgnm.q3</definedName>
    <definedName name="__q4">[4]!_xlbgnm.q4</definedName>
    <definedName name="__q5">[4]!_xlbgnm.q5</definedName>
    <definedName name="__q6">[4]!_xlbgnm.q6</definedName>
    <definedName name="__q7">[4]!_xlbgnm.q7</definedName>
    <definedName name="__q8">[4]!_xlbgnm.q8</definedName>
    <definedName name="__q9">[4]!_xlbgnm.q9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def1999">[6]vec!#REF!</definedName>
    <definedName name="_def2000г">#REF!</definedName>
    <definedName name="_def2001г">#REF!</definedName>
    <definedName name="_def2002г">#REF!</definedName>
    <definedName name="_ew1">[2]Договоры!_ew1</definedName>
    <definedName name="_fg1">[2]Договоры!_fg1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[6]vec!#REF!</definedName>
    <definedName name="_M8">[4]!_xlbgnm.M8</definedName>
    <definedName name="_M9">[4]!_xlbgnm.M9</definedName>
    <definedName name="_mm1">[7]ПРОГНОЗ_1!#REF!</definedName>
    <definedName name="_Num2">#REF!</definedName>
    <definedName name="_PR1">'[8]Прил 1'!#REF!</definedName>
    <definedName name="_q11">[4]!_xlbgnm.q11</definedName>
    <definedName name="_q15">[4]!_xlbgnm.q15</definedName>
    <definedName name="_q17">[4]!_xlbgnm.q17</definedName>
    <definedName name="_q2">[4]!_xlbgnm.q2</definedName>
    <definedName name="_q3">[4]!_xlbgnm.q3</definedName>
    <definedName name="_q4">[4]!_xlbgnm.q4</definedName>
    <definedName name="_q5">[4]!_xlbgnm.q5</definedName>
    <definedName name="_q6">[4]!_xlbgnm.q6</definedName>
    <definedName name="_q7">[4]!_xlbgnm.q7</definedName>
    <definedName name="_q8">[4]!_xlbgnm.q8</definedName>
    <definedName name="_q9">[4]!_xlbgnm.q9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÷ĺňâĺđňűé">#REF!</definedName>
    <definedName name="a">[9]Параметры!$E$37</definedName>
    <definedName name="a04t">#REF!</definedName>
    <definedName name="AES">#REF!</definedName>
    <definedName name="àî">[4]!àî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[9]Параметры!$F$37</definedName>
    <definedName name="B490_02">'[10]УФ-61'!#REF!</definedName>
    <definedName name="BAL">[11]Баланс!$F$10:$AD$14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[12]TEHSHEET!#REF!</definedName>
    <definedName name="cd">[4]!cd</definedName>
    <definedName name="CHOK">'[13]расчет НВВ РСК по RAB'!$A$8:$A$12</definedName>
    <definedName name="com">[2]Договоры!com</definedName>
    <definedName name="CompOt">[2]Договоры!CompOt</definedName>
    <definedName name="CompOt2">[4]!CompOt2</definedName>
    <definedName name="CompRas">[2]Договоры!CompRas</definedName>
    <definedName name="Contents">#REF!</definedName>
    <definedName name="COPY_DIAP">#REF!</definedName>
    <definedName name="COUNT">[14]TEHSHEET!$L$3:$L$12</definedName>
    <definedName name="ct">[4]!ct</definedName>
    <definedName name="CUR_VER">[15]Заголовок!$B$21</definedName>
    <definedName name="d">[9]Параметры!$G$37</definedName>
    <definedName name="ď">[4]!ď</definedName>
    <definedName name="DaNet">[16]TEHSHEET!#REF!</definedName>
    <definedName name="DATA">#REF!</definedName>
    <definedName name="DATE">#REF!</definedName>
    <definedName name="ďď">[4]!ďď</definedName>
    <definedName name="đđ">[4]!đđ</definedName>
    <definedName name="ddd">[17]ПРОГНОЗ_1!#REF!</definedName>
    <definedName name="đđđ">[4]!đđđ</definedName>
    <definedName name="DEC">#REF!</definedName>
    <definedName name="dfgerhfd">[4]!dfgerhfd</definedName>
    <definedName name="dfhdfh">[4]!dfhdfh</definedName>
    <definedName name="dhdfhd">[4]!dhdfhd</definedName>
    <definedName name="dhdfhfd">[4]!dhdfhfd</definedName>
    <definedName name="dhfdhh">[4]!dhfdhh</definedName>
    <definedName name="dip">[18]FST5!$G$149:$G$165,P1_dip,P2_dip,P3_dip,P4_dip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ragh">[4]!dsragh</definedName>
    <definedName name="e">[9]Параметры!#REF!</definedName>
    <definedName name="ęĺ">[4]!ęĺ</definedName>
    <definedName name="eso">[18]FST5!$G$149:$G$165,[4]!P1_eso</definedName>
    <definedName name="ESO_ET">#REF!</definedName>
    <definedName name="ESO_PROT">#REF!,#REF!,#REF!,[4]!P1_ESO_PROT</definedName>
    <definedName name="ESOcom">#REF!</definedName>
    <definedName name="ew">[2]Договоры!ew</definedName>
    <definedName name="Excel_BuiltIn_Print_Area_1">#REF!</definedName>
    <definedName name="Excel_BuiltIn_Print_Area_4">#REF!</definedName>
    <definedName name="Excel_BuiltIn_Print_Area_5">#REF!</definedName>
    <definedName name="f">[9]Параметры!#REF!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[16]Топливо2009!#REF!</definedName>
    <definedName name="F9_SC_2">[16]Топливо2009!#REF!</definedName>
    <definedName name="F9_SC_3">[16]Топливо2009!#REF!</definedName>
    <definedName name="F9_SC_4">[16]Топливо2009!#REF!</definedName>
    <definedName name="F9_SC_5">[16]Топливо2009!#REF!</definedName>
    <definedName name="F9_SC_6">[16]Топливо2009!#REF!</definedName>
    <definedName name="F9_SCOPE">#REF!</definedName>
    <definedName name="FEB">#REF!</definedName>
    <definedName name="ff">#REF!</definedName>
    <definedName name="fff">#REF!</definedName>
    <definedName name="fffff">'[19]Гр5(о)'!#REF!</definedName>
    <definedName name="fg">[2]Договоры!fg</definedName>
    <definedName name="fgnbgfngf">[4]!fgnbgfngf</definedName>
    <definedName name="ForIns">[20]Регионы!#REF!</definedName>
    <definedName name="FUEL">#REF!</definedName>
    <definedName name="FUEL_ET">#REF!</definedName>
    <definedName name="FUELLIST">#REF!</definedName>
    <definedName name="g">[9]Параметры!#REF!</definedName>
    <definedName name="gdfhgh">[4]!gdfhgh</definedName>
    <definedName name="GES">#REF!</definedName>
    <definedName name="GES_DATA">#REF!</definedName>
    <definedName name="GES_LIST">#REF!</definedName>
    <definedName name="GES3_DATA">#REF!</definedName>
    <definedName name="gfg">[4]!gfg</definedName>
    <definedName name="gggg">#REF!</definedName>
    <definedName name="gh">[4]!gh</definedName>
    <definedName name="GOD">[21]Заголовок!$B$11</definedName>
    <definedName name="GRES">#REF!</definedName>
    <definedName name="GRES_DATA">#REF!</definedName>
    <definedName name="GRES_LIST">#REF!</definedName>
    <definedName name="gtnn">[4]!gtnn</definedName>
    <definedName name="gtty">#REF!,#REF!,#REF!,[4]!P1_ESO_PROT</definedName>
    <definedName name="h">[4]!h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g">[2]Договоры!hg</definedName>
    <definedName name="hhh">[4]!hhh</definedName>
    <definedName name="hhy">[4]!hhy</definedName>
    <definedName name="îî">[4]!îî</definedName>
    <definedName name="INN">#REF!</definedName>
    <definedName name="j">[4]!j</definedName>
    <definedName name="JAN">#REF!</definedName>
    <definedName name="jjjj">'[24]Гр5(о)'!#REF!</definedName>
    <definedName name="JUL">#REF!</definedName>
    <definedName name="JUN">#REF!</definedName>
    <definedName name="k">[2]Договоры!k</definedName>
    <definedName name="KVART">[25]TEHSHEET!$I$47:$I$51</definedName>
    <definedName name="l">'[26]Вводные данные систем'!#REF!</definedName>
    <definedName name="l00">[4]!l00</definedName>
    <definedName name="l0000">[4]!l0000</definedName>
    <definedName name="l0l0l0">[4]!l0l0l0</definedName>
    <definedName name="l0l0l0l0">[4]!l0l0l0l0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>РТ передача [27]ээ!$I$76:$I$76</definedName>
    <definedName name="MO">#REF!</definedName>
    <definedName name="MONTH">#REF!</definedName>
    <definedName name="NAPR">[14]TEHSHEET!$F$31:$F$34</definedName>
    <definedName name="ňđĺňčé">#REF!</definedName>
    <definedName name="net">[18]FST5!$G$100:$G$116,[4]!P1_net</definedName>
    <definedName name="NET_INV">[28]TEHSHEET!#REF!</definedName>
    <definedName name="NET_ORG">[28]TEHSHEET!#REF!</definedName>
    <definedName name="NET_W">[28]TEHSHEET!#REF!</definedName>
    <definedName name="NETORG">[21]Справочники!$J$8:$J$8</definedName>
    <definedName name="nfyz">[4]!nfyz</definedName>
    <definedName name="NOM">#REF!</definedName>
    <definedName name="NOV">#REF!</definedName>
    <definedName name="NSRF">#REF!</definedName>
    <definedName name="Num">#REF!</definedName>
    <definedName name="o">[4]!o</definedName>
    <definedName name="OCT">#REF!</definedName>
    <definedName name="OKTMO">#REF!</definedName>
    <definedName name="öó">[4]!öó</definedName>
    <definedName name="ORE">#REF!</definedName>
    <definedName name="ORG">[20]Справочники!#REF!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'[26]Вводные данные систем'!#REF!</definedName>
    <definedName name="P1_dip" hidden="1">[18]FST5!$G$167:$G$172,[18]FST5!$G$174:$G$175,[18]FST5!$G$177:$G$180,[18]FST5!$G$182,[18]FST5!$G$184:$G$188,[18]FST5!$G$190,[18]FST5!$G$192:$G$194</definedName>
    <definedName name="P1_eso" hidden="1">[29]FST5!$G$167:$G$172,[29]FST5!$G$174:$G$175,[29]FST5!$G$177:$G$180,[29]FST5!$G$182,[29]FST5!$G$184:$G$188,[29]FST5!$G$190,[29]FST5!$G$192:$G$194</definedName>
    <definedName name="P1_ESO_PROT" hidden="1">#REF!,#REF!,#REF!,#REF!,#REF!,#REF!,#REF!,#REF!</definedName>
    <definedName name="P1_net" hidden="1">[29]FST5!$G$118:$G$123,[29]FST5!$G$125:$G$126,[29]FST5!$G$128:$G$131,[29]FST5!$G$133,[29]FST5!$G$135:$G$139,[29]FST5!$G$141,[29]FST5!$G$143:$G$145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'[30]16'!$E$15:$I$16,'[30]16'!$E$18:$I$20,'[30]16'!$E$23:$I$23,'[30]16'!$E$26:$I$26,'[30]16'!$E$29:$I$29,'[30]16'!$E$32:$I$32,'[30]16'!$E$35:$I$35,'[30]16'!$B$34,'[30]16'!$B$37</definedName>
    <definedName name="P1_SCOPE_17_PRT" hidden="1">'[30]17'!$E$13:$H$21,'[30]17'!$J$9:$J$11,'[30]17'!$J$13:$J$21,'[30]17'!$E$24:$H$26,'[30]17'!$E$28:$H$36,'[30]17'!$J$24:$M$26,'[30]17'!$J$28:$M$36,'[30]17'!$E$39:$H$41</definedName>
    <definedName name="P1_SCOPE_4_PRT" hidden="1">'[30]4'!$F$23:$I$23,'[30]4'!$F$25:$I$25,'[30]4'!$F$27:$I$31,'[30]4'!$K$14:$N$20,'[30]4'!$K$23:$N$23,'[30]4'!$K$25:$N$25,'[30]4'!$K$27:$N$31,'[30]4'!$P$14:$S$20,'[30]4'!$P$23:$S$23</definedName>
    <definedName name="P1_SCOPE_5_PRT" hidden="1">'[30]5'!$F$23:$I$23,'[30]5'!$F$25:$I$25,'[30]5'!$F$27:$I$31,'[30]5'!$K$14:$N$21,'[30]5'!$K$23:$N$23,'[30]5'!$K$25:$N$25,'[30]5'!$K$27:$N$31,'[30]5'!$P$14:$S$21,'[30]5'!$P$23:$S$23</definedName>
    <definedName name="P1_SCOPE_CORR" hidden="1">#REF!,#REF!,#REF!,#REF!,#REF!,#REF!,#REF!</definedName>
    <definedName name="P1_SCOPE_DOP" hidden="1">[31]Регионы!#REF!,[31]Регионы!#REF!,[31]Регионы!#REF!,[31]Регионы!#REF!,[31]Регионы!#REF!,[31]Регионы!#REF!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[30]перекрестка!$H$15:$H$19,[30]перекрестка!$H$21:$H$25,[30]перекрестка!$J$14:$J$25,[30]перекрестка!$K$15:$K$19,[30]перекрестка!$K$21:$K$25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[30]свод!$E$72:$O$81,[30]свод!$E$83:$O$83,[30]свод!$E$85:$O$90,[30]свод!$E$92:$O$92,[30]свод!$E$94:$O$98,[30]свод!$E$100:$O$100,[30]свод!$E$103:$O$104</definedName>
    <definedName name="P1_SCOPE_SV_PRT" hidden="1">[30]свод!$E$25:$H$28,[30]свод!$E$30:$I$31,[30]свод!$E$34:$I$38,[30]свод!$E$40:$I$42,[30]свод!$E$44:$I$55,[30]свод!$E$57:$I$58,[30]свод!$E$60:$I$65</definedName>
    <definedName name="P1_SET_PROT" hidden="1">#REF!,#REF!,#REF!,#REF!,#REF!,#REF!,#REF!</definedName>
    <definedName name="P1_SET_PRT" hidden="1">#REF!,#REF!,#REF!,#REF!,#REF!,#REF!,#REF!</definedName>
    <definedName name="P1_T1_Protect" hidden="1">[32]перекрестка!$J$42:$K$46,[32]перекрестка!$J$49,[32]перекрестка!$J$50:$K$54,[32]перекрестка!$J$55,[32]перекрестка!$J$56:$K$60,[32]перекрестка!$J$62:$K$66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'[32]16'!$G$10:$K$14,'[32]16'!$G$17:$K$17,'[32]16'!$G$20:$K$20,'[32]16'!$G$23:$K$23,'[32]16'!$G$26:$K$26,'[32]16'!$G$29:$K$29,'[32]16'!$G$33:$K$34,'[32]16'!$G$38:$K$40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'[32]18.2'!$F$12:$J$19,'[32]18.2'!$F$22:$J$25,'[32]18.2'!$B$28:$J$30,'[32]18.2'!$F$32:$J$32,'[32]18.2'!$B$34:$J$38,'[32]18.2'!$F$42:$J$47,'[32]18.2'!$F$54:$J$54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'[32]4'!$G$20:$J$20,'[32]4'!$G$22:$J$22,'[32]4'!$G$24:$J$28,'[32]4'!$L$11:$O$17,'[32]4'!$L$20:$O$20,'[32]4'!$L$22:$O$22,'[32]4'!$L$24:$O$28,'[32]4'!$Q$11:$T$17,'[32]4'!$Q$20:$T$20</definedName>
    <definedName name="P1_T6_Protect" hidden="1">'[32]6'!$D$46:$H$55,'[32]6'!$J$46:$N$55,'[32]6'!$D$57:$H$59,'[32]6'!$J$57:$N$59,'[32]6'!$B$10:$B$19,'[32]6'!$D$10:$H$19,'[32]6'!$J$10:$N$19,'[32]6'!$D$21:$H$23,'[32]6'!$J$21:$N$23</definedName>
    <definedName name="P10_SCOPE_FULL_LOAD" hidden="1">#REF!,#REF!,#REF!,#REF!,#REF!,#REF!</definedName>
    <definedName name="P10_T1_Protect" hidden="1">[32]перекрестка!$F$42:$H$46,[32]перекрестка!$F$49:$G$49,[32]перекрестка!$F$50:$H$54,[32]перекрестка!$F$55:$G$55,[32]перекрестка!$F$56:$H$60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hidden="1">#REF!,#REF!,#REF!,#REF!,#REF!</definedName>
    <definedName name="P11_T1_Protect" hidden="1">[32]перекрестка!$F$62:$H$66,[32]перекрестка!$F$68:$H$72,[32]перекрестка!$F$74:$H$78,[32]перекрестка!$F$80:$H$84,[32]перекрестка!$F$89:$G$89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hidden="1">#REF!,#REF!,#REF!,#REF!,#REF!,#REF!</definedName>
    <definedName name="P12_T1_Protect" hidden="1">[32]перекрестка!$F$90:$H$94,[32]перекрестка!$F$95:$G$95,[32]перекрестка!$F$96:$H$100,[32]перекрестка!$F$102:$H$106,[32]перекрестка!$F$108:$H$112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[32]перекрестка!$F$114:$H$118,[32]перекрестка!$F$120:$H$124,[32]перекрестка!$F$127:$G$127,[32]перекрестка!$F$128:$H$132,[32]перекрестка!$F$133:$G$133</definedName>
    <definedName name="P14_SCOPE_FULL_LOAD" hidden="1">#REF!,#REF!,#REF!,#REF!,#REF!,#REF!</definedName>
    <definedName name="P14_T1_Protect" hidden="1">[32]перекрестка!$F$134:$H$138,[32]перекрестка!$F$140:$H$144,[32]перекрестка!$F$146:$H$150,[32]перекрестка!$F$152:$H$156,[32]перекрестка!$F$158:$H$162</definedName>
    <definedName name="P15_SCOPE_FULL_LOAD" hidden="1">#REF!,#REF!,#REF!,#REF!,#REF!,P1_SCOPE_FULL_LOAD</definedName>
    <definedName name="P15_T1_Protect" hidden="1">[32]перекрестка!$J$158:$K$162,[32]перекрестка!$J$152:$K$156,[32]перекрестка!$J$146:$K$150,[32]перекрестка!$J$140:$K$144,[32]перекрестка!$J$11</definedName>
    <definedName name="P16_SCOPE_FULL_LOAD" hidden="1">[4]!P2_SCOPE_FULL_LOAD,[4]!P3_SCOPE_FULL_LOAD,[4]!P4_SCOPE_FULL_LOAD,[4]!P5_SCOPE_FULL_LOAD,[4]!P6_SCOPE_FULL_LOAD,[4]!P7_SCOPE_FULL_LOAD,[4]!P8_SCOPE_FULL_LOAD</definedName>
    <definedName name="P16_T1_Protect" hidden="1">[32]перекрестка!$J$12:$K$16,[32]перекрестка!$J$17,[32]перекрестка!$J$18:$K$22,[32]перекрестка!$J$24:$K$28,[32]перекрестка!$J$30:$K$34,[32]перекрестка!$F$23:$G$23</definedName>
    <definedName name="P17_SCOPE_FULL_LOAD" hidden="1">[4]!P9_SCOPE_FULL_LOAD,P10_SCOPE_FULL_LOAD,P11_SCOPE_FULL_LOAD,P12_SCOPE_FULL_LOAD,P13_SCOPE_FULL_LOAD,P14_SCOPE_FULL_LOAD,P15_SCOPE_FULL_LOAD</definedName>
    <definedName name="P17_T1_Protect" hidden="1">[32]перекрестка!$F$29:$G$29,[32]перекрестка!$F$61:$G$61,[32]перекрестка!$F$67:$G$67,[32]перекрестка!$F$101:$G$101,[32]перекрестка!$F$107:$G$107</definedName>
    <definedName name="P18_T1_Protect" hidden="1">[32]перекрестка!$F$139:$G$139,[32]перекрестка!$F$145:$G$145,[32]перекрестка!$J$36:$K$40,P1_T1_Protect,P2_T1_Protect,P3_T1_Protect,P4_T1_Protect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[18]FST5!$G$100:$G$116,[18]FST5!$G$118:$G$123,[18]FST5!$G$125:$G$126,[18]FST5!$G$128:$G$131,[18]FST5!$G$133,[18]FST5!$G$135:$G$139,[18]FST5!$G$141</definedName>
    <definedName name="P2_SC_CLR" hidden="1">#REF!,#REF!,#REF!,#REF!,#REF!</definedName>
    <definedName name="P2_SC22" hidden="1">#REF!,#REF!,#REF!,#REF!,#REF!,#REF!,#REF!</definedName>
    <definedName name="P2_SCOPE_16_PRT" hidden="1">'[30]16'!$E$38:$I$38,'[30]16'!$E$41:$I$41,'[30]16'!$E$45:$I$47,'[30]16'!$E$49:$I$49,'[30]16'!$E$53:$I$54,'[30]16'!$E$56:$I$57,'[30]16'!$E$59:$I$59,'[30]16'!$E$9:$I$13</definedName>
    <definedName name="P2_SCOPE_4_PRT" hidden="1">'[30]4'!$P$25:$S$25,'[30]4'!$P$27:$S$31,'[30]4'!$U$14:$X$20,'[30]4'!$U$23:$X$23,'[30]4'!$U$25:$X$25,'[30]4'!$U$27:$X$31,'[30]4'!$Z$14:$AC$20,'[30]4'!$Z$23:$AC$23,'[30]4'!$Z$25:$AC$25</definedName>
    <definedName name="P2_SCOPE_5_PRT" hidden="1">'[30]5'!$P$25:$S$25,'[30]5'!$P$27:$S$31,'[30]5'!$U$14:$X$21,'[30]5'!$U$23:$X$23,'[30]5'!$U$25:$X$25,'[30]5'!$U$27:$X$31,'[30]5'!$Z$14:$AC$21,'[30]5'!$Z$23:$AC$23,'[30]5'!$Z$25:$AC$25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[30]перекрестка!$N$14:$N$25,[30]перекрестка!$N$27:$N$31,[30]перекрестка!$J$27:$K$31,[30]перекрестка!$F$27:$H$31,[30]перекрестка!$F$33:$H$37</definedName>
    <definedName name="P2_SCOPE_SAVE2" hidden="1">#REF!,#REF!,#REF!,#REF!,#REF!,#REF!</definedName>
    <definedName name="P2_SCOPE_SV_PRT" hidden="1">[30]свод!$E$74:$I$81,[30]свод!$E$83:$I$83,[30]свод!$E$87:$H$90,[30]свод!$E$92:$I$92,[30]свод!$E$109:$I$114,[30]свод!$E$116:$I$119,[30]свод!$E$126:$H$129</definedName>
    <definedName name="P2_T1_Protect" hidden="1">[32]перекрестка!$J$68:$K$72,[32]перекрестка!$J$74:$K$78,[32]перекрестка!$J$80:$K$84,[32]перекрестка!$J$89,[32]перекрестка!$J$90:$K$94,[32]перекрестка!$J$95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'[32]4'!$Q$22:$T$22,'[32]4'!$Q$24:$T$28,'[32]4'!$V$24:$Y$28,'[32]4'!$V$22:$Y$22,'[32]4'!$V$20:$Y$20,'[32]4'!$V$11:$Y$17,'[32]4'!$AA$11:$AD$17,'[32]4'!$AA$20:$AD$20,'[32]4'!$AA$22:$AD$22</definedName>
    <definedName name="P3_dip" hidden="1">[18]FST5!$G$143:$G$145,[18]FST5!$G$214:$G$217,[18]FST5!$G$219:$G$224,[18]FST5!$G$226,[18]FST5!$G$228,[18]FST5!$G$230,[18]FST5!$G$232,[18]FST5!$G$197:$G$212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[30]перекрестка!$J$33:$K$37,[30]перекрестка!$N$33:$N$37,[30]перекрестка!$F$39:$H$43,[30]перекрестка!$J$39:$K$43,[30]перекрестка!$N$39:$N$43</definedName>
    <definedName name="P3_SCOPE_SV_PRT" hidden="1">[30]свод!$D$137:$G$137,[30]свод!$I$137:$I$142,[30]свод!$H$139:$H$142,[30]свод!$D$140:$G$142,[30]свод!$E$15:$I$16,[30]свод!$E$122:$I$123,[30]свод!$E$20:$I$21</definedName>
    <definedName name="P3_T1_Protect" hidden="1">[32]перекрестка!$J$96:$K$100,[32]перекрестка!$J$102:$K$106,[32]перекрестка!$J$108:$K$112,[32]перекрестка!$J$114:$K$118,[32]перекрестка!$J$120:$K$124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1_Protection">'[23]21'!$E$31:$E$33,'[23]21'!$G$31:$K$33,'[23]21'!$B$14:$B$16,'[23]21'!$B$20:$B$22,'[23]21'!$B$26:$B$28,'[23]21'!$B$31:$B$33,'[23]21'!$M$31:$M$33,P1_T21_Protection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[18]FST5!$G$70:$G$75,[18]FST5!$G$77:$G$78,[18]FST5!$G$80:$G$83,[18]FST5!$G$85,[18]FST5!$G$87:$G$91,[18]FST5!$G$93,[18]FST5!$G$95:$G$97,[18]FST5!$G$52:$G$68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[30]перекрестка!$F$45:$H$49,[30]перекрестка!$J$45:$K$49,[30]перекрестка!$N$45:$N$49,[30]перекрестка!$F$53:$G$64,[30]перекрестка!$H$54:$H$58</definedName>
    <definedName name="P4_T1_Protect" hidden="1">[32]перекрестка!$J$127,[32]перекрестка!$J$128:$K$132,[32]перекрестка!$J$133,[32]перекрестка!$J$134:$K$138,[32]перекрестка!$N$11:$N$22,[32]перекрестка!$N$24:$N$28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[30]перекрестка!$H$60:$H$64,[30]перекрестка!$J$53:$J$64,[30]перекрестка!$K$54:$K$58,[30]перекрестка!$K$60:$K$64,[30]перекрестка!$N$53:$N$64</definedName>
    <definedName name="P5_T1_Protect" hidden="1">[32]перекрестка!$N$30:$N$34,[32]перекрестка!$N$36:$N$40,[32]перекрестка!$N$42:$N$46,[32]перекрестка!$N$49:$N$60,[32]перекрестка!$N$62:$N$66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[30]перекрестка!$F$66:$H$70,[30]перекрестка!$J$66:$K$70,[30]перекрестка!$N$66:$N$70,[30]перекрестка!$F$72:$H$76,[30]перекрестка!$J$72:$K$76</definedName>
    <definedName name="P6_T1_Protect" hidden="1">[32]перекрестка!$N$68:$N$72,[32]перекрестка!$N$74:$N$78,[32]перекрестка!$N$80:$N$84,[32]перекрестка!$N$89:$N$100,[32]перекрестка!$N$102:$N$106</definedName>
    <definedName name="P6_T17_Protection">'[23]29'!$O$19:$P$19,'[23]29'!$O$21:$P$25,'[23]29'!$O$27:$P$27,'[23]29'!$O$29:$P$33,'[23]29'!$O$36:$P$36,'[23]29'!$O$38:$P$42,'[23]29'!$O$45:$P$45,P1_T17_Protection</definedName>
    <definedName name="P6_T2.1?Protection">P1_T2.1?Protection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[30]перекрестка!$N$72:$N$76,[30]перекрестка!$F$78:$H$82,[30]перекрестка!$J$78:$K$82,[30]перекрестка!$N$78:$N$82,[30]перекрестка!$F$84:$H$88</definedName>
    <definedName name="P7_T1_Protect" hidden="1">[32]перекрестка!$N$108:$N$112,[32]перекрестка!$N$114:$N$118,[32]перекрестка!$N$120:$N$124,[32]перекрестка!$N$127:$N$138,[32]перекрестка!$N$140:$N$144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[30]перекрестка!$J$84:$K$88,[30]перекрестка!$N$84:$N$88,[30]перекрестка!$F$14:$G$25,P1_SCOPE_PER_PRT,P2_SCOPE_PER_PRT,P3_SCOPE_PER_PRT,P4_SCOPE_PER_PRT</definedName>
    <definedName name="P8_T1_Protect" hidden="1">[32]перекрестка!$N$146:$N$150,[32]перекрестка!$N$152:$N$156,[32]перекрестка!$N$158:$N$162,[32]перекрестка!$F$11:$G$11,[32]перекрестка!$F$12:$H$16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hidden="1">#REF!,#REF!,#REF!,#REF!,#REF!,#REF!</definedName>
    <definedName name="P9_SCOPE_NotInd" hidden="1">#REF!,[4]!P1_SCOPE_NOTIND,[4]!P2_SCOPE_NOTIND,[4]!P3_SCOPE_NOTIND,[4]!P4_SCOPE_NOTIND,[4]!P5_SCOPE_NOTIND,[4]!P6_SCOPE_NOTIND,[4]!P7_SCOPE_NOTIND</definedName>
    <definedName name="P9_T1_Protect" hidden="1">[32]перекрестка!$F$17:$G$17,[32]перекрестка!$F$18:$H$22,[32]перекрестка!$F$24:$H$28,[32]перекрестка!$F$30:$H$34,[32]перекрестка!$F$36:$H$40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>#REF!</definedName>
    <definedName name="Personal">'[34]6 Списки'!$A$2:$A$20</definedName>
    <definedName name="polta">#REF!</definedName>
    <definedName name="POTR">[14]TEHSHEET!$F$20:$F$27</definedName>
    <definedName name="PR_ET">[12]TEHSHEET!#REF!</definedName>
    <definedName name="PR_OBJ_ET">[12]TEHSHEET!#REF!</definedName>
    <definedName name="PR_OPT">#REF!</definedName>
    <definedName name="PR_ROZN">#REF!</definedName>
    <definedName name="Project">[35]Списки!$B$2:$B$21</definedName>
    <definedName name="PROT">#REF!,#REF!,#REF!,#REF!,#REF!,#REF!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[4]!regfddg</definedName>
    <definedName name="REGION">[36]TEHSHEET!$B$2:$B$86</definedName>
    <definedName name="REGIONS">#REF!</definedName>
    <definedName name="REGUL">#REF!</definedName>
    <definedName name="rgk">[29]FST5!$G$214:$G$217,[29]FST5!$G$219:$G$224,[29]FST5!$G$226,[29]FST5!$G$228,[29]FST5!$G$230,[29]FST5!$G$232,[29]FST5!$G$197:$G$212</definedName>
    <definedName name="ROZN_09">'[16]2009'!#REF!</definedName>
    <definedName name="rr">[4]!rr</definedName>
    <definedName name="ŕŕ">[4]!ŕŕ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#REF!,#REF!,#REF!,#REF!,[4]!P1_SBT_PROT</definedName>
    <definedName name="SBTcom">#REF!</definedName>
    <definedName name="sbyt">[29]FST5!$G$70:$G$75,[29]FST5!$G$77:$G$78,[29]FST5!$G$80:$G$83,[29]FST5!$G$85,[29]FST5!$G$87:$G$91,[29]FST5!$G$93,[29]FST5!$G$95:$G$97,[29]FST5!$G$52:$G$68</definedName>
    <definedName name="sch">#REF!</definedName>
    <definedName name="SCOPE">#REF!</definedName>
    <definedName name="SCOPE_16_PRT">P1_SCOPE_16_PRT,P2_SCOPE_16_PRT</definedName>
    <definedName name="SCOPE_17.1_PRT">'[30]17.1'!$D$14:$F$17,'[30]17.1'!$D$19:$F$22,'[30]17.1'!$I$9:$I$12,'[30]17.1'!$I$14:$I$17,'[30]17.1'!$I$19:$I$22,'[30]17.1'!$D$9:$F$12</definedName>
    <definedName name="SCOPE_17_PRT">'[30]17'!$J$39:$M$41,'[30]17'!$E$43:$H$51,'[30]17'!$J$43:$M$51,'[30]17'!$E$54:$H$56,'[30]17'!$E$58:$H$66,'[30]17'!$E$69:$M$81,'[30]17'!$E$9:$H$11,P1_SCOPE_17_PRT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'[30]24'!$E$8:$L$47,'[30]24'!$E$49:$L$66</definedName>
    <definedName name="SCOPE_24_PRT">'[30]24'!$E$41:$I$41,'[30]24'!$E$34:$I$34,'[30]24'!$E$36:$I$36,'[30]24'!$E$43:$I$43</definedName>
    <definedName name="SCOPE_25_PRT">'[30]25'!$E$20:$I$20,'[30]25'!$E$34:$I$34,'[30]25'!$E$41:$I$41,'[30]25'!$E$8:$I$10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'[30]4'!$Z$27:$AC$31,'[30]4'!$F$14:$I$20,P1_SCOPE_4_PRT,P2_SCOPE_4_PRT</definedName>
    <definedName name="SCOPE_5_PRT">'[30]5'!$Z$27:$AC$31,'[30]5'!$F$14:$I$21,P1_SCOPE_5_PRT,P2_SCOPE_5_PRT</definedName>
    <definedName name="SCOPE_CL">[37]Справочники!$F$11:$F$11</definedName>
    <definedName name="SCOPE_CORR">#REF!,#REF!,#REF!,#REF!,#REF!,[4]!P1_SCOPE_CORR,[4]!P2_SCOPE_CORR</definedName>
    <definedName name="SCOPE_CPR">#REF!</definedName>
    <definedName name="SCOPE_DOP">[38]Регионы!#REF!,[4]!P1_SCOPE_DOP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[37]Справочники!$H$11:$H$14</definedName>
    <definedName name="SCOPE_FLOAD">#REF!,[4]!P1_SCOPE_FLOAD</definedName>
    <definedName name="SCOPE_FOR_LOAD_01">#REF!</definedName>
    <definedName name="SCOPE_FORM46_EE1">#REF!</definedName>
    <definedName name="SCOPE_FORM46_EE1_ZAG_KOD">#REF!</definedName>
    <definedName name="SCOPE_FRML">#REF!,#REF!,[4]!P1_SCOPE_FRML</definedName>
    <definedName name="SCOPE_FST7">#REF!,#REF!,#REF!,#REF!,[4]!P1_SCOPE_FST7</definedName>
    <definedName name="SCOPE_FUEL_ET">#REF!</definedName>
    <definedName name="SCOPE_FULL_LOAD">[4]!P16_SCOPE_FULL_LOAD,[4]!P17_SCOPE_FULL_LOAD</definedName>
    <definedName name="SCOPE_IND">#REF!,#REF!,[4]!P1_SCOPE_IND,[4]!P2_SCOPE_IND,[4]!P3_SCOPE_IND,[4]!P4_SCOPE_IND</definedName>
    <definedName name="SCOPE_IND1">#REF!</definedName>
    <definedName name="SCOPE_IND2">#REF!,#REF!,#REF!,[4]!P1_SCOPE_IND2,[4]!P2_SCOPE_IND2,[4]!P3_SCOPE_IND2,[4]!P4_SCOPE_IND2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>[40]Справочники!$K$6:$K$742,[40]Справочники!#REF!</definedName>
    <definedName name="SCOPE_MUPS">[40]Свод!#REF!,[40]Свод!#REF!</definedName>
    <definedName name="SCOPE_MUPS_NAMES">[40]Свод!#REF!,[40]Свод!#REF!</definedName>
    <definedName name="SCOPE_NALOG">[41]Справочники!$R$3:$R$4</definedName>
    <definedName name="SCOPE_NOTIND">[4]!P1_SCOPE_NOTIND,[4]!P2_SCOPE_NOTIND,[4]!P3_SCOPE_NOTIND,[4]!P4_SCOPE_NOTIND,[4]!P5_SCOPE_NOTIND,[4]!P6_SCOPE_NOTIND,[4]!P7_SCOPE_NOTIND,[4]!P8_SCOPE_NOTIND</definedName>
    <definedName name="SCOPE_NotInd2">[4]!P4_SCOPE_NotInd2,[4]!P5_SCOPE_NotInd2,[4]!P6_SCOPE_NotInd2,[4]!P7_SCOPE_NotInd2</definedName>
    <definedName name="SCOPE_NotInd3">#REF!,#REF!,#REF!,[4]!P1_SCOPE_NotInd3,[4]!P2_SCOPE_NotInd3</definedName>
    <definedName name="SCOPE_ORE">#REF!</definedName>
    <definedName name="SCOPE_OUTD">[18]FST5!$G$23:$G$30,[18]FST5!$G$32:$G$35,[18]FST5!$G$37,[18]FST5!$G$39:$G$45,[18]FST5!$G$47,[18]FST5!$G$49,[18]FST5!$G$5:$G$21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#REF!,#REF!,#REF!,#REF!,#REF!,[4]!P1_SCOPE_SAVE2,[4]!P2_SCOPE_SAVE2</definedName>
    <definedName name="SCOPE_SBTLD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[30]свод!$E$106:$O$106,[30]свод!$E$108:$O$119,[30]свод!$E$122:$O$123,[30]свод!$E$125:$O$129,[30]свод!$E$10:$O$70,P1_SCOPE_SV_LD1</definedName>
    <definedName name="SCOPE_SV_PRT">P1_SCOPE_SV_PRT,P2_SCOPE_SV_PRT,P3_SCOPE_SV_PRT</definedName>
    <definedName name="SCOPE_SVOD">[13]Свод!$K$49,[13]Свод!$D$18:$K$46</definedName>
    <definedName name="SCOPE_TP">[18]FST5!$L$12:$L$23,[18]FST5!$L$5:$L$8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#REF!,#REF!,#REF!,#REF!,[4]!P1_SET_PRT</definedName>
    <definedName name="SET_SCOPE2">[13]TEHSHEET!$P$1:$P$3</definedName>
    <definedName name="SETcom">#REF!</definedName>
    <definedName name="Sheet2?prefix?">"H"</definedName>
    <definedName name="SP_OPT">#REF!</definedName>
    <definedName name="SP_OPT_ET">[12]TEHSHEET!#REF!</definedName>
    <definedName name="SP_ROZN">#REF!</definedName>
    <definedName name="SP_ROZN_ET">[12]TEHSHEET!#REF!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[12]TEHSHEET!#REF!</definedName>
    <definedName name="SP_ST_ROZN">[12]TEHSHEET!#REF!</definedName>
    <definedName name="SPR_ET">[12]TEHSHEET!#REF!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[40]Справочники!$E$6,[40]Справочники!$D$11:$D$902,[40]Справочники!$E$3</definedName>
    <definedName name="sq">#REF!</definedName>
    <definedName name="SXEMA">[14]TEHSHEET!$F$13:$F$15</definedName>
    <definedName name="T0?axis?ПРД?БАЗ">'[33]0'!$I$7:$J$112,'[33]0'!$F$7:$G$112</definedName>
    <definedName name="T0?axis?ПРД?ПРЕД">'[33]0'!$K$7:$L$112,'[33]0'!$D$7:$E$112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'[33]0'!$D$8:$H$8,   '[33]0'!$D$86:$H$86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>#REF!</definedName>
    <definedName name="T1?Data">'[33]1'!$D$6:$L$12,   '[33]1'!$D$14:$L$18,   '[33]1'!$D$20:$L$23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[12]TEHSHEET!#REF!</definedName>
    <definedName name="T10_OPT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>'[42]услуги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>'[42]услуги непроизводств.'!#REF!</definedName>
    <definedName name="T11_Copy1">'[42]услуги непроизводств.'!#REF!</definedName>
    <definedName name="T11_Copy2">'[42]услуги непроизводств.'!#REF!</definedName>
    <definedName name="T11_Copy3">'[42]услуги непроизводств.'!#REF!</definedName>
    <definedName name="T11_Copy4">'[42]услуги непроизводств.'!#REF!</definedName>
    <definedName name="T11_Copy5">'[42]услуги непроизводств.'!#REF!</definedName>
    <definedName name="T11_Copy6">'[42]услуги непроизводств.'!#REF!</definedName>
    <definedName name="T11_Copy7.1">'[42]услуги непроизводств.'!#REF!</definedName>
    <definedName name="T11_Copy7.2">'[42]услуги непроизводств.'!#REF!</definedName>
    <definedName name="T11_Copy8">'[42]услуги непроизводств.'!#REF!</definedName>
    <definedName name="T11_Copy9">'[42]услуги непроизводств.'!#REF!</definedName>
    <definedName name="T12?axis?R?ДОГОВОР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'[33]13'!$D$14:$H$14,'[33]13'!$D$11:$H$11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>#REF!</definedName>
    <definedName name="T15?item_ext?РОСТ">[42]экология!#REF!</definedName>
    <definedName name="T15?ItemComments">#REF!</definedName>
    <definedName name="T15?Items">#REF!</definedName>
    <definedName name="T15?Name">[42]экология!#REF!</definedName>
    <definedName name="T15?Scope">#REF!</definedName>
    <definedName name="T15?unit?ПРЦ">[42]экология!#REF!</definedName>
    <definedName name="T15?ВРАС">#REF!</definedName>
    <definedName name="T15_Protect">'[32]15'!$E$25:$I$29,'[32]15'!$E$31:$I$34,'[32]15'!$E$36:$I$40,'[32]15'!$E$44:$I$45,'[32]15'!$E$9:$I$17,'[32]15'!$B$36:$B$40,'[32]15'!$E$19:$I$21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'[32]16'!$G$44:$K$44,'[32]16'!$G$7:$K$8,P1_T16_Protect</definedName>
    <definedName name="T17.1?axis?C?НП">'[33]17.1'!$E$6:$L$16, '[33]17.1'!$E$18:$L$28</definedName>
    <definedName name="T17.1?axis?C?НП?">#REF!</definedName>
    <definedName name="T17.1?axis?ПРД?БАЗ">#REF!</definedName>
    <definedName name="T17.1?axis?ПРД?РЕГ">#REF!</definedName>
    <definedName name="T17.1?Data">'[33]17.1'!$E$6:$L$16, '[33]17.1'!$N$6:$N$16, '[33]17.1'!$E$18:$L$28, '[33]17.1'!$N$18:$N$28</definedName>
    <definedName name="T17.1?item_ext?ВСЕГО">'[33]17.1'!$N$6:$N$16, '[33]17.1'!$N$18:$N$28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>#REF!</definedName>
    <definedName name="T17.1?Table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>#REF!</definedName>
    <definedName name="T17.1_Protect">'[32]17.1'!$D$14:$F$17,'[32]17.1'!$D$19:$F$22,'[32]17.1'!$I$9:$I$12,'[32]17.1'!$I$14:$I$17,'[32]17.1'!$I$19:$I$22,'[32]17.1'!$D$9:$F$12</definedName>
    <definedName name="T17?axis?ПРД?БАЗ">'[33]17'!$I$6:$J$13,'[33]17'!$F$6:$G$13</definedName>
    <definedName name="T17?axis?ПРД?ПРЕД">'[33]17'!$K$6:$L$13,'[33]17'!$D$6:$E$13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>'[23]29'!$O$18:$O$25,P1_T17?unit?РУБ.ГКАЛ,P2_T17?unit?РУБ.ГКАЛ</definedName>
    <definedName name="T17?unit?ТГКАЛ">'[23]29'!$P$18:$P$25,P1_T17?unit?ТГКАЛ,P2_T17?unit?ТГКАЛ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>#REF!</definedName>
    <definedName name="T17?unit?ЧЕЛ">#REF!</definedName>
    <definedName name="T17_Protect">'[32]21.3'!$E$66:$I$69,'[32]21.3'!$E$10:$I$10,P1_T17_Protect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'[32]18.2'!#REF!,'[32]18.2'!#REF!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'[32]18.2'!$B$34:$B$38,'[32]18.2'!$B$28:$B$30</definedName>
    <definedName name="T18.2_Protect">'[32]18.2'!$F$58:$J$59,'[32]18.2'!$F$62:$J$62,'[32]18.2'!$F$64:$J$67,'[32]18.2'!$F$6:$J$8,P1_T18.2_Protect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>[42]страховые!#REF!</definedName>
    <definedName name="T18_Copy2">[42]страховые!#REF!</definedName>
    <definedName name="T18_Copy3">[42]страховые!#REF!</definedName>
    <definedName name="T18_Copy4">[42]страховые!#REF!</definedName>
    <definedName name="T18_Copy5">[42]страховые!#REF!</definedName>
    <definedName name="T18_Copy6">[42]страховые!#REF!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[42]НИОКР!#REF!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'[23]19'!$J$8:$M$16,'[23]19'!$C$8:$H$16</definedName>
    <definedName name="T19?item_ext?РОСТ">[42]НИОКР!#REF!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>[42]НИОКР!#REF!</definedName>
    <definedName name="T19?unit?ПРЦ">[42]НИОКР!#REF!</definedName>
    <definedName name="T19_Copy">[42]НИОКР!#REF!</definedName>
    <definedName name="T19_Copy2">[42]НИОКР!#REF!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>P6_T2.1?Protection</definedName>
    <definedName name="T2.3_Protect">'[32]2.3'!$F$30:$G$34,'[32]2.3'!$H$24:$K$28</definedName>
    <definedName name="T2?axis?ПРД?БАЗ">'[33]2'!$I$6:$J$19,'[33]2'!$F$6:$G$19</definedName>
    <definedName name="T2?axis?ПРД?ПРЕД">'[33]2'!$K$6:$L$19,'[33]2'!$D$6:$E$19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Columns">#REF!</definedName>
    <definedName name="T20?Data">'[33]20'!$G$6:$O$6,       '[33]20'!$G$8:$O$25,       '[33]20'!$G$27:$O$27,       '[33]20'!$G$29:$O$40,       '[33]20'!$G$42:$O$42</definedName>
    <definedName name="T20?item_ext?РОСТ">[42]аренда!#REF!</definedName>
    <definedName name="T20?ItemComments">#REF!</definedName>
    <definedName name="T20?Items">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>[42]аренда!#REF!</definedName>
    <definedName name="T20?Scope">#REF!</definedName>
    <definedName name="T20?unit?МКВТЧ">'[23]20'!$C$13:$M$13,'[23]20'!$C$15:$M$19,'[23]20'!$C$8:$M$11</definedName>
    <definedName name="T20?unit?ПРЦ">[42]аренда!#REF!</definedName>
    <definedName name="T20_Copy1">[42]аренда!#REF!</definedName>
    <definedName name="T20_Copy2">[42]аренда!#REF!</definedName>
    <definedName name="T20_Protect">'[32]20'!$E$13:$I$20,'[32]20'!$E$9:$I$10</definedName>
    <definedName name="T20_Protection">'[23]20'!$E$8:$H$11,P1_T20_Protection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'[32]21.3'!#REF!,'[32]21.3'!#REF!</definedName>
    <definedName name="T21.3?ItemComments">#REF!</definedName>
    <definedName name="T21.3?Items">#REF!</definedName>
    <definedName name="T21.3?Scope">#REF!</definedName>
    <definedName name="T21.3?ВРАС">'[32]21.3'!$B$28:$B$42,'[32]21.3'!$B$60:$B$62</definedName>
    <definedName name="T21.3_Protect">'[32]21.3'!$E$19:$I$22,'[32]21.3'!$E$24:$I$25,'[32]21.3'!$B$28:$I$42,'[32]21.3'!$E$44:$I$44,'[32]21.3'!$E$47:$I$57,'[32]21.3'!$B$60:$I$62,'[32]21.3'!$E$13:$I$17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'[33]21'!$D$6:$L$9, '[33]21'!$D$11:$L$14, '[33]21'!$D$16:$L$18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'[23]22'!$E$8:$F$31,'[23]22'!$I$8:$J$31</definedName>
    <definedName name="T22?item_ext?РОСТ">'[42]другие затраты с-ст'!#REF!</definedName>
    <definedName name="T22?item_ext?ЭС">'[23]22'!$K$8:$L$31,'[23]22'!$G$8:$H$31</definedName>
    <definedName name="T22?L1" xml:space="preserve"> '[33]22'!$A$11:$M$11,    '[33]22'!$A$6:$M$6,    '[33]22'!$A$16:$M$16,    '[33]22'!$A$20:$M$20</definedName>
    <definedName name="T22?L1.x">'[33]22'!$A$13:$M$14, '[33]22'!$A$8:$M$9, '[33]22'!$A$18:$M$18, '[33]22'!$A$22:$M$23</definedName>
    <definedName name="T22?L2">'[42]другие затраты с-ст'!#REF!</definedName>
    <definedName name="T22?Name">'[42]другие затраты с-ст'!#REF!</definedName>
    <definedName name="T22?unit?ГКАЛ.Ч">'[23]22'!$G$8:$G$31,'[23]22'!$I$8:$I$31,'[23]22'!$K$8:$K$31,'[23]22'!$E$8:$E$31</definedName>
    <definedName name="T22?unit?ПРЦ">'[42]другие затраты с-ст'!#REF!</definedName>
    <definedName name="T22?unit?ТГКАЛ">'[23]22'!$H$8:$H$31,'[23]22'!$J$8:$J$31,'[23]22'!$L$8:$L$31,'[23]22'!$F$8:$F$31</definedName>
    <definedName name="T22_Copy">'[42]другие затраты с-ст'!#REF!</definedName>
    <definedName name="T22_Copy2">'[42]другие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>'[42]налоги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'[33]23'!$D$9:$L$9,'[33]23'!$D$11:$L$13,'[33]23'!$D$6:$L$7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>'[42]налоги в с-ст'!#REF!</definedName>
    <definedName name="T23?item_ext?СЦТ">'[23]23'!$A$60:$P$62,'[23]23'!$A$32:$P$34</definedName>
    <definedName name="T23?L1">'[42]налоги в с-ст'!#REF!</definedName>
    <definedName name="T23?L1.1">'[42]налоги в с-ст'!#REF!</definedName>
    <definedName name="T23?L1.2">'[42]налоги в с-ст'!#REF!</definedName>
    <definedName name="T23?L2">'[42]налоги в с-ст'!#REF!</definedName>
    <definedName name="T23?L3">'[42]налоги в с-ст'!#REF!</definedName>
    <definedName name="T23?L4">'[42]налоги в с-ст'!#REF!</definedName>
    <definedName name="T23?Name">'[42]налоги в с-ст'!#REF!</definedName>
    <definedName name="T23?Table">'[42]налоги в с-ст'!#REF!</definedName>
    <definedName name="T23?Title">'[42]налоги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'[23]23'!$A$60:$A$62,'[23]23'!$F$60:$J$62,'[23]23'!$O$60:$P$62,'[23]23'!$A$9:$A$25,P1_T23_Protection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>'[42]% за кредит'!#REF!</definedName>
    <definedName name="T24.1_Copy2">'[42]%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Data">'[33]24'!$D$6:$L$6, '[33]24'!$D$8:$L$18, '[33]24'!$D$20:$L$25, '[33]24'!$D$27:$L$37, '[33]24'!$D$39:$L$39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_Copy1">#REF!</definedName>
    <definedName name="T24_Copy2">#REF!</definedName>
    <definedName name="T24_Protection">'[23]24'!$E$24:$H$37,'[23]24'!$B$35:$B$37,'[23]24'!$E$41:$H$42,'[23]24'!$J$8:$M$21,'[23]24'!$J$24:$M$37,'[23]24'!$J$41:$M$42,'[23]24'!$E$8:$H$21</definedName>
    <definedName name="T25?axis?R?ВРАС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>#REF!</definedName>
    <definedName name="T25?item_ext?РОСТ">#REF!</definedName>
    <definedName name="T25?item_ext?РОСТ2">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>#REF!</definedName>
    <definedName name="T25?L1.2.1" xml:space="preserve"> '[33]25'!$A$32:$O$32,     '[33]25'!$A$30:$O$30,     '[33]25'!$A$34:$O$34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'[23]26'!$C$34:$N$36,'[23]26'!$C$22:$N$24</definedName>
    <definedName name="T26?axis?R?ВРАС?">'[23]26'!$B$34:$B$36,'[23]26'!$B$22:$B$24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>'[42]поощрение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>'[42]поощрение (ДВ)'!#REF!</definedName>
    <definedName name="T26?L2.8">'[42]поощрение (ДВ)'!#REF!</definedName>
    <definedName name="T26?L3">'[42]поощрение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>'[42]поощрение (ДВ)'!#REF!</definedName>
    <definedName name="T26?unit?ПРЦ">'[42]поощрение (ДВ)'!#REF!</definedName>
    <definedName name="T26_Protection">'[23]26'!$K$34:$N$36,'[23]26'!$B$22:$B$24,P1_T26_Protection,P2_T26_Protection</definedName>
    <definedName name="T27?axis?R?ВРАС">'[23]27'!$C$34:$S$36,'[23]27'!$C$22:$S$24</definedName>
    <definedName name="T27?axis?R?ВРАС?">'[23]27'!$B$34:$B$36,'[23]27'!$B$22:$B$24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>#REF!</definedName>
    <definedName name="T27?item_ext?РОСТ">#REF!</definedName>
    <definedName name="T27?L1">#REF!</definedName>
    <definedName name="T27?L1.1">'[23]27'!$F$10:$S$10,'[23]27'!$C$10:$D$10</definedName>
    <definedName name="T27?L2">#REF!</definedName>
    <definedName name="T27?L2.1">'[23]27'!$F$13:$S$13,'[23]27'!$C$13:$D$13</definedName>
    <definedName name="T27?L3">#REF!</definedName>
    <definedName name="T27?L4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>#REF!</definedName>
    <definedName name="T27?Table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_Protect">'[32]27'!$E$12:$E$13,'[32]27'!$K$4:$AH$4,'[32]27'!$AK$12:$AK$13</definedName>
    <definedName name="T27_Protection">'[23]27'!$P$34:$S$36,'[23]27'!$B$22:$B$24,P1_T27_Protection,P2_T27_Protection,P3_T27_Protection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>'[42]другие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'[33]28'!$D$7:$L$15, '[33]28'!$D$17:$L$17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>'[42]другие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>'[42]другие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[42]выпадающие!#REF!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'[33]3'!$D$13:$H$13,   '[33]3'!$D$16:$H$16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'[33]4.1'!$E$4:$I$9, '[33]4.1'!$E$11:$I$15, '[33]4.1'!$E$18:$I$21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>#REF!</definedName>
    <definedName name="T4_Protect">'[32]4'!$AA$24:$AD$28,'[32]4'!$G$11:$J$17,P1_T4_Protect,P2_T4_Protect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Data">'[33]6'!$D$7:$L$14, '[33]6'!$D$16:$L$19, '[33]6'!$D$21:$L$22, '[33]6'!$D$24:$L$25, '[33]6'!$D$27:$L$28, '[33]6'!$D$30:$L$31, '[33]6'!$D$33:$L$35, '[33]6'!$D$37:$L$39, '[33]6'!$D$41:$L$47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_Protect">'[32]6'!$B$28:$B$37,'[32]6'!$D$28:$H$37,'[32]6'!$J$28:$N$37,'[32]6'!$D$39:$H$41,'[32]6'!$J$39:$N$41,'[32]6'!$B$46:$B$55,P1_T6_Protect</definedName>
    <definedName name="T7?axis?ПРД?БАЗ">[42]материалы!$K$6:$L$10,[42]материалы!$H$6:$I$10</definedName>
    <definedName name="T7?axis?ПРД?ПРЕД">[42]материалы!$M$6:$N$10,[42]материалы!$F$6:$G$10</definedName>
    <definedName name="T7?axis?ПФ?ПЛАН">[42]материалы!$K$6:$K$10,[42]материалы!$F$6:$F$10,[42]материалы!$M$6:$M$10,[42]материалы!$H$6:$H$10</definedName>
    <definedName name="T7?axis?ПФ?ФАКТ">[42]материалы!$L$6:$L$10,[42]материалы!$G$6:$G$10,[42]материалы!$N$6:$N$10,[42]материалы!$I$6:$I$10</definedName>
    <definedName name="T7?Data">#N/A</definedName>
    <definedName name="T7?L3">[42]материалы!#REF!</definedName>
    <definedName name="T7?L4">[42]материалы!#REF!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>[42]ремонты!#REF!</definedName>
    <definedName name="T8?Name">[42]ремонты!#REF!</definedName>
    <definedName name="T8?unit?ПРЦ">[42]ремонты!#REF!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>#REF!</definedName>
    <definedName name="TARGET">[43]TEHSHEET!$I$42:$I$45</definedName>
    <definedName name="TEMP">#REF!,#REF!</definedName>
    <definedName name="TES">#REF!</definedName>
    <definedName name="TES_DATA">#REF!</definedName>
    <definedName name="TES_LIST">#REF!</definedName>
    <definedName name="theClose">[44]!theClose</definedName>
    <definedName name="time">#REF!</definedName>
    <definedName name="TIP">[14]TEHSHEET!$F$8:$F$9</definedName>
    <definedName name="title">'[45]Огл. Графиков'!$B$2:$B$31</definedName>
    <definedName name="TP2.1_Protect">'[46]P2.1'!$F$28:$G$37,'[46]P2.1'!$F$40:$G$43,'[46]P2.1'!$F$7:$G$26</definedName>
    <definedName name="TTT">#REF!</definedName>
    <definedName name="upr">[4]!upr</definedName>
    <definedName name="ůůů">[4]!ůůů</definedName>
    <definedName name="VDOC">#REF!</definedName>
    <definedName name="VV">[4]!VV</definedName>
    <definedName name="we">[4]!we</definedName>
    <definedName name="wrn.Сравнение._.с._.отраслями." hidden="1">{#N/A,#N/A,TRUE,"Лист1";#N/A,#N/A,TRUE,"Лист2";#N/A,#N/A,TRUE,"Лист3"}</definedName>
    <definedName name="YEAR">#REF!</definedName>
    <definedName name="Z_B5D88B7D_E061_45BA_930B_808A6A0B9613_.wvu.PrintArea" localSheetId="0" hidden="1">'НВВ СВОД'!$A$17:$BI$156</definedName>
    <definedName name="Z_C8B969C9_4E3E_47C8_A34C_EA7271C6D789_.wvu.PrintArea" localSheetId="0" hidden="1">'НВВ СВОД'!$A$17:$BI$156</definedName>
    <definedName name="ZERO">#REF!</definedName>
    <definedName name="а">[2]Договоры!а</definedName>
    <definedName name="а1">#REF!</definedName>
    <definedName name="А8">#REF!</definedName>
    <definedName name="аа">[4]!аа</definedName>
    <definedName name="ааа">#REF!</definedName>
    <definedName name="АААААААА">[4]!АААААААА</definedName>
    <definedName name="ав">[4]!ав</definedName>
    <definedName name="авг">#REF!</definedName>
    <definedName name="авг2">#REF!</definedName>
    <definedName name="АнМ">'[47]Гр5(о)'!#REF!</definedName>
    <definedName name="ап">[4]!ап</definedName>
    <definedName name="апиап">'[48]8.2.Планирование ПДР'!$BK$165</definedName>
    <definedName name="апр">#REF!</definedName>
    <definedName name="апр2">#REF!</definedName>
    <definedName name="апч">[2]Договоры!апч</definedName>
    <definedName name="АТП">#REF!</definedName>
    <definedName name="ач">[2]Договоры!ач</definedName>
    <definedName name="ачя">[2]Договоры!ачя</definedName>
    <definedName name="аяыпамыпмипи">[4]!аяыпамыпмипи</definedName>
    <definedName name="база">[49]SHPZ!$A$1:$BC$4313</definedName>
    <definedName name="_xlnm.Database">#REF!</definedName>
    <definedName name="Базовые">'[50]Производство электроэнергии'!$A$95</definedName>
    <definedName name="БазовыйПериод">[30]Заголовок!$B$15</definedName>
    <definedName name="банк">'[48]8.2.Планирование ПДР'!$BE$165</definedName>
    <definedName name="банка">'[48]8.2.Планирование ПДР'!$AZ$165</definedName>
    <definedName name="банкагар2">'[51]8.2.Планирование ПДР'!$BI$160</definedName>
    <definedName name="банкгар1квгвс">'[52]8.2.Планирование ПДР'!$AJ$160</definedName>
    <definedName name="банкгар1квпрочрег">'[52]8.2.Планирование ПДР'!$BD$160</definedName>
    <definedName name="банкгар2квгвс">'[52]8.2.Планирование ПДР'!$AK$160</definedName>
    <definedName name="банкгар2квпрочрег">'[52]8.2.Планирование ПДР'!$BE$160</definedName>
    <definedName name="банкгар3квгвс">'[52]8.2.Планирование ПДР'!$AL$160</definedName>
    <definedName name="банкгар3квпрочрег">'[52]8.2.Планирование ПДР'!$BF$160</definedName>
    <definedName name="банкгар4квгвс">'[52]8.2.Планирование ПДР'!$AM$160</definedName>
    <definedName name="банкгар4квпрочрег">'[52]8.2.Планирование ПДР'!$BG$160</definedName>
    <definedName name="банки">'[48]8.2.Планирование ПДР'!$AU$165</definedName>
    <definedName name="банкт">'[48]8.2.Планирование ПДР'!$AL$165</definedName>
    <definedName name="банку">'[48]8.2.Планирование ПДР'!$AF$165</definedName>
    <definedName name="банкуу">'[48]8.2.Планирование ПДР'!$AA$165</definedName>
    <definedName name="бб">[4]!бб</definedName>
    <definedName name="БС">[53]Справочники!$A$4:$A$6</definedName>
    <definedName name="Бюджетные_электроэнергии">'[50]Производство электроэнергии'!$A$111</definedName>
    <definedName name="в">[4]!в</definedName>
    <definedName name="в23ё">[2]Договоры!в23ё</definedName>
    <definedName name="вап">[4]!вап</definedName>
    <definedName name="Вар.их">[4]!Вар.их</definedName>
    <definedName name="Вар.КАЛМЭ">[4]!Вар.КАЛМЭ</definedName>
    <definedName name="вв">[2]Договоры!вв</definedName>
    <definedName name="витт" hidden="1">{#N/A,#N/A,TRUE,"Лист1";#N/A,#N/A,TRUE,"Лист2";#N/A,#N/A,TRUE,"Лист3"}</definedName>
    <definedName name="вм">[4]!вм</definedName>
    <definedName name="вмивртвр">[4]!вмивртвр</definedName>
    <definedName name="восемь">#REF!</definedName>
    <definedName name="вп">[2]Договоры!вп</definedName>
    <definedName name="впа">[2]Договоры!впа</definedName>
    <definedName name="вртт">[4]!вртт</definedName>
    <definedName name="вс">[54]расшифровка!#REF!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вяч">[2]Договоры!вяч</definedName>
    <definedName name="гг">[2]Договоры!гг</definedName>
    <definedName name="гггр">[2]Договоры!гггр</definedName>
    <definedName name="гнлзщ">[4]!гнлзщ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>[2]Договоры!гы</definedName>
    <definedName name="дата">#REF!</definedName>
    <definedName name="дд">#REF!</definedName>
    <definedName name="дек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>[4]!дж</definedName>
    <definedName name="ДиапазонЗащиты">#REF!,#REF!,#REF!,#REF!,[4]!P1_ДиапазонЗащиты,[4]!P2_ДиапазонЗащиты,[4]!P3_ДиапазонЗащиты,[4]!P4_ДиапазонЗащиты</definedName>
    <definedName name="доли1">'[55]эл ст'!$A$368:$IV$368</definedName>
    <definedName name="доопатмо">[4]!доопатмо</definedName>
    <definedName name="Дополнение">[4]!Дополнение</definedName>
    <definedName name="ДРУГОЕ">[56]Справочники!$A$26:$A$28</definedName>
    <definedName name="ДС">#REF!</definedName>
    <definedName name="ДС1квгвс">'[52]8.2.Планирование ПДР'!$AJ$44</definedName>
    <definedName name="ДС1квпрочрег">'[52]8.2.Планирование ПДР'!$BD$44</definedName>
    <definedName name="ДС2квгвс">'[52]8.2.Планирование ПДР'!$AK$44</definedName>
    <definedName name="ДС2квпрочрег">'[52]8.2.Планирование ПДР'!$BE$44</definedName>
    <definedName name="ДС3квгвс">'[52]8.2.Планирование ПДР'!$AL$44</definedName>
    <definedName name="ДС3квпрочрег">'[52]8.2.Планирование ПДР'!$BF$44</definedName>
    <definedName name="ДС4квгвс">'[52]8.2.Планирование ПДР'!$AM$44</definedName>
    <definedName name="ДС4квпрочрег">'[52]8.2.Планирование ПДР'!$BG$44</definedName>
    <definedName name="еще">[4]!еще</definedName>
    <definedName name="ж">[4]!ж</definedName>
    <definedName name="жд">[4]!жд</definedName>
    <definedName name="з4">#REF!</definedName>
    <definedName name="зз">#REF!</definedName>
    <definedName name="ЗП1">[56]Лист13!$A$2</definedName>
    <definedName name="ЗП2">[56]Лист13!$B$2</definedName>
    <definedName name="ЗП3">[56]Лист13!$C$2</definedName>
    <definedName name="ЗП4">[56]Лист13!$D$2</definedName>
    <definedName name="и_эсо_вн">#REF!</definedName>
    <definedName name="и_эсо_сн1">#REF!</definedName>
    <definedName name="иая">[2]Договоры!иая</definedName>
    <definedName name="Извлечение_ИМ">#REF!</definedName>
    <definedName name="_xlnm.Extract">#REF!</definedName>
    <definedName name="иии">#REF!</definedName>
    <definedName name="ий">[4]!ий</definedName>
    <definedName name="индцкавг98" hidden="1">{#N/A,#N/A,TRUE,"Лист1";#N/A,#N/A,TRUE,"Лист2";#N/A,#N/A,TRUE,"Лист3"}</definedName>
    <definedName name="Исполн">[57]Data!$A$31</definedName>
    <definedName name="июл">#REF!</definedName>
    <definedName name="июл2">#REF!</definedName>
    <definedName name="июн">#REF!</definedName>
    <definedName name="июн2">#REF!</definedName>
    <definedName name="й">[2]Договоры!й</definedName>
    <definedName name="йй">[2]Договоры!йй</definedName>
    <definedName name="йфц">[4]!йфц</definedName>
    <definedName name="йц">[4]!йц</definedName>
    <definedName name="йцу">[4]!йцу</definedName>
    <definedName name="к">[2]Договоры!к</definedName>
    <definedName name="квнп">[2]Договоры!квнп</definedName>
    <definedName name="ке">[2]Договоры!ке</definedName>
    <definedName name="ке1">[2]Договоры!ке1</definedName>
    <definedName name="кеппппппппппп" hidden="1">{#N/A,#N/A,TRUE,"Лист1";#N/A,#N/A,TRUE,"Лист2";#N/A,#N/A,TRUE,"Лист3"}</definedName>
    <definedName name="кк">#REF!</definedName>
    <definedName name="ккк">[58]тар!#REF!</definedName>
    <definedName name="компенсация">[4]!компенсация</definedName>
    <definedName name="копия">[2]Договоры!копия</definedName>
    <definedName name="кп">[4]!кп</definedName>
    <definedName name="кпнрг">[4]!кпнрг</definedName>
    <definedName name="_xlnm.Criteria">#REF!</definedName>
    <definedName name="Критерии_ИМ">#REF!</definedName>
    <definedName name="критерий">#REF!</definedName>
    <definedName name="ктджщз">[4]!ктджщз</definedName>
    <definedName name="лара">[4]!лара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ло">[4]!ло</definedName>
    <definedName name="лод">[2]Договоры!лод</definedName>
    <definedName name="лод1">[2]Договоры!лод1</definedName>
    <definedName name="лор">[4]!лор</definedName>
    <definedName name="лчв">[2]Договоры!лчв</definedName>
    <definedName name="лшыу">[2]Договоры!лшыу</definedName>
    <definedName name="лщжо" hidden="1">{#N/A,#N/A,TRUE,"Лист1";#N/A,#N/A,TRUE,"Лист2";#N/A,#N/A,TRUE,"Лист3"}</definedName>
    <definedName name="лык">[2]Договоры!лык</definedName>
    <definedName name="М1">[59]ПРОГНОЗ_1!#REF!</definedName>
    <definedName name="май">#REF!</definedName>
    <definedName name="май2">#REF!</definedName>
    <definedName name="мам">[4]!мам</definedName>
    <definedName name="мар">#REF!</definedName>
    <definedName name="мар2">#REF!</definedName>
    <definedName name="Модель2">#REF!</definedName>
    <definedName name="Модуль12.theHide">[60]!Модуль12.theHide</definedName>
    <definedName name="Модуль9.theHide">[44]!Модуль9.theHide</definedName>
    <definedName name="Мониторинг1">'[61]Гр5(о)'!#REF!</definedName>
    <definedName name="МР">#REF!</definedName>
    <definedName name="мым">[2]Договоры!мым</definedName>
    <definedName name="Н5">[62]Данные!$I$7</definedName>
    <definedName name="Население">'[50]Производство электроэнергии'!$A$124</definedName>
    <definedName name="нгг">[4]!нгг</definedName>
    <definedName name="нн">#REF!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>#REF!</definedName>
    <definedName name="ноя2">#REF!</definedName>
    <definedName name="НП">[63]Исходные!$H$5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'НВВ СВОД'!$A$17:$BI$156</definedName>
    <definedName name="Обнуление_818">[64]!Обнуление_818</definedName>
    <definedName name="ов">[2]Договоры!ов</definedName>
    <definedName name="овв">[2]Договоры!овв</definedName>
    <definedName name="овк">[2]Договоры!овк</definedName>
    <definedName name="овкккк">[2]Договоры!овкккк</definedName>
    <definedName name="овч">[2]Договоры!овч</definedName>
    <definedName name="окнв">[2]Договоры!окнв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рг1">[65]Data!$C$29</definedName>
    <definedName name="окт">#REF!</definedName>
    <definedName name="окт2">#REF!</definedName>
    <definedName name="оллллллллллллллл">'[48]8.2.Планирование ПДР'!$BA$165</definedName>
    <definedName name="олло">[4]!олло</definedName>
    <definedName name="олс">[4]!олс</definedName>
    <definedName name="онкв">[2]Договоры!онкв</definedName>
    <definedName name="ооо">[4]!ооо</definedName>
    <definedName name="Операция">#REF!</definedName>
    <definedName name="орвяч">[2]Договоры!орвяч</definedName>
    <definedName name="ОРГ">#REF!</definedName>
    <definedName name="ОРГАНИЗАЦИЯ">#REF!</definedName>
    <definedName name="оро">[2]Договоры!оро</definedName>
    <definedName name="оро1">[2]Договоры!оро1</definedName>
    <definedName name="орс">[2]Договоры!орс</definedName>
    <definedName name="отач">[2]Договоры!отач</definedName>
    <definedName name="отпуск">[4]!отпуск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оык">[2]Договоры!оык</definedName>
    <definedName name="п">[1]FES!#REF!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в">[2]Договоры!пав</definedName>
    <definedName name="ПДР1квгвс">'[52]8.2.Планирование ПДР'!$AJ$7:$AJ$203</definedName>
    <definedName name="ПДР1квпрочрег">'[52]8.2.Планирование ПДР'!$BD$7:$BD$203</definedName>
    <definedName name="ПДР2квгвс">'[52]8.2.Планирование ПДР'!$AK$7:$AK$203</definedName>
    <definedName name="ПДР2квпрочрег">'[52]8.2.Планирование ПДР'!$BE$7:$BE$203</definedName>
    <definedName name="ПДР3квгвс">'[52]8.2.Планирование ПДР'!$AL$7:$AL$203</definedName>
    <definedName name="ПДР3квпрочрег">'[52]8.2.Планирование ПДР'!$BF$7:$BF$203</definedName>
    <definedName name="ПДР4квгвс">'[52]8.2.Планирование ПДР'!$AM$7:$AM$203</definedName>
    <definedName name="ПДР4квпрочрег">'[52]8.2.Планирование ПДР'!$BG$7:$BG$203</definedName>
    <definedName name="первый">#REF!</definedName>
    <definedName name="Периоды_18_2">'[32]18.2'!#REF!</definedName>
    <definedName name="план56">[4]!план56</definedName>
    <definedName name="ПМС">[4]!ПМС</definedName>
    <definedName name="ПМС1">[4]!ПМС1</definedName>
    <definedName name="ПН">[66]Исходные!$H$5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И_ДОЛГОСР.ПРОГНОЗА">#REF!</definedName>
    <definedName name="пол_нас_нн">#REF!</definedName>
    <definedName name="полбезпот">'[58]т1.15(смета8а)'!#REF!</definedName>
    <definedName name="полпот">'[58]т1.15(смета8а)'!#REF!</definedName>
    <definedName name="ПОТР._РЫНОКДП">[6]vec!#REF!</definedName>
    <definedName name="Потреб_вып_всего">'[45]Текущие цены'!#REF!</definedName>
    <definedName name="Потреб_вып_оф_н_цпг">'[45]Текущие цены'!#REF!</definedName>
    <definedName name="пп">#REF!</definedName>
    <definedName name="ппп">#REF!</definedName>
    <definedName name="пппп">'[67]8.2.Планирование ПДР'!$AA$160</definedName>
    <definedName name="пр">[4]!пр</definedName>
    <definedName name="прибыль3" hidden="1">{#N/A,#N/A,TRUE,"Лист1";#N/A,#N/A,TRUE,"Лист2";#N/A,#N/A,TRUE,"Лист3"}</definedName>
    <definedName name="Приход_расход">#REF!</definedName>
    <definedName name="про">[60]!Обнуление_818</definedName>
    <definedName name="Прогноз_Вып_пц">[45]рабочий!$Y$240:$AP$262</definedName>
    <definedName name="Прогноз_вып_цпг">'[45]Текущие цены'!#REF!</definedName>
    <definedName name="Прогноз97">[68]ПРОГНОЗ_1!#REF!</definedName>
    <definedName name="Проект">#REF!</definedName>
    <definedName name="Прочие_электроэнергии">'[50]Производство электроэнергии'!$A$132</definedName>
    <definedName name="прош_год">#REF!</definedName>
    <definedName name="пч">[2]Договоры!пч</definedName>
    <definedName name="ПЭ">[56]Справочники!$A$10:$A$12</definedName>
    <definedName name="ра">[2]Договоры!ра</definedName>
    <definedName name="рв">[2]Договоры!рв</definedName>
    <definedName name="РГК">[56]Справочники!$A$4:$A$4</definedName>
    <definedName name="рис1" hidden="1">{#N/A,#N/A,TRUE,"Лист1";#N/A,#N/A,TRUE,"Лист2";#N/A,#N/A,TRUE,"Лист3"}</definedName>
    <definedName name="ричч">[2]Договоры!ричч</definedName>
    <definedName name="роп">[2]Договоры!роп</definedName>
    <definedName name="ропор">[2]Договоры!ропор</definedName>
    <definedName name="рпа">[2]Договоры!рпа</definedName>
    <definedName name="рпав">[2]Договоры!рпав</definedName>
    <definedName name="рсср">[4]!рсср</definedName>
    <definedName name="рфу">[2]Договоры!рфу</definedName>
    <definedName name="ры">[2]Договоры!ры</definedName>
    <definedName name="рыу">[2]Договоры!рыу</definedName>
    <definedName name="с">[2]Договоры!с</definedName>
    <definedName name="с1">[4]!с1</definedName>
    <definedName name="сваеррта">[4]!сваеррта</definedName>
    <definedName name="свмпвппв">[4]!свмпвппв</definedName>
    <definedName name="себестоимость2">[4]!себестоимость2</definedName>
    <definedName name="семь">#REF!</definedName>
    <definedName name="сен">#REF!</definedName>
    <definedName name="сен2">#REF!</definedName>
    <definedName name="ск">[4]!ск</definedName>
    <definedName name="сме">[2]Договоры!сме</definedName>
    <definedName name="СмЗатНИОКР">[2]Договоры!СмЗатНИОКР</definedName>
    <definedName name="со">[2]Договоры!со</definedName>
    <definedName name="со1">[2]Договоры!со1</definedName>
    <definedName name="Собст">'[55]эл ст'!$A$360:$IV$360</definedName>
    <definedName name="Собств">'[55]эл ст'!$A$369:$IV$369</definedName>
    <definedName name="сокращение">[4]!сокращение</definedName>
    <definedName name="сомп">[4]!сомп</definedName>
    <definedName name="сомпас">[4]!сомпас</definedName>
    <definedName name="сп">[2]Договоры!сп</definedName>
    <definedName name="справка2">[2]Договоры!справка2</definedName>
    <definedName name="сс">[2]Договоры!сс</definedName>
    <definedName name="сссс">[2]Договоры!сссс</definedName>
    <definedName name="ссы">[2]Договоры!ссы</definedName>
    <definedName name="ссы2">[4]!ссы2</definedName>
    <definedName name="Статья">#REF!</definedName>
    <definedName name="т_аб_пл_1">'[58]т1.15(смета8а)'!#REF!</definedName>
    <definedName name="т_сбыт_1">'[58]т1.15(смета8а)'!#REF!</definedName>
    <definedName name="таб_4.2.1.">[2]Договоры!таб_4.2.1.</definedName>
    <definedName name="табл_4.2">[2]Договоры!табл_4.2</definedName>
    <definedName name="таня">[4]!таня</definedName>
    <definedName name="текмес">#REF!</definedName>
    <definedName name="текмес2">#REF!</definedName>
    <definedName name="тепло">[4]!тепло</definedName>
    <definedName name="точ">[2]Договоры!точ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ч">[2]Договоры!тч</definedName>
    <definedName name="ть">[4]!ть</definedName>
    <definedName name="ТЭП2" hidden="1">{#N/A,#N/A,TRUE,"Лист1";#N/A,#N/A,TRUE,"Лист2";#N/A,#N/A,TRUE,"Лист3"}</definedName>
    <definedName name="Тэс">'[69]расчет тарифов'!#REF!</definedName>
    <definedName name="у">[2]Договоры!у</definedName>
    <definedName name="у1">[4]!у1</definedName>
    <definedName name="УГОЛЬ">[56]Справочники!$A$19:$A$21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[4]!уу</definedName>
    <definedName name="УФ">[2]Договоры!УФ</definedName>
    <definedName name="уц1">[2]Договоры!уц1</definedName>
    <definedName name="уыукпе">[4]!уыукпе</definedName>
    <definedName name="ф2">'[70]план 2000'!$G$643</definedName>
    <definedName name="фам">[4]!фам</definedName>
    <definedName name="фев">#REF!</definedName>
    <definedName name="фев2">#REF!</definedName>
    <definedName name="фо">[70]Лист1!#REF!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>[4]!Форма</definedName>
    <definedName name="фф">#REF!</definedName>
    <definedName name="ффф">#REF!</definedName>
    <definedName name="фыаспит">[4]!фыаспит</definedName>
    <definedName name="хх">#REF!</definedName>
    <definedName name="ц">[2]Договоры!ц</definedName>
    <definedName name="ц1">[4]!ц1</definedName>
    <definedName name="цу">[2]Договоры!цу</definedName>
    <definedName name="цу1">[2]Договоры!цу1</definedName>
    <definedName name="цуа">[2]Договоры!цуа</definedName>
    <definedName name="цук">[2]Договоры!цук</definedName>
    <definedName name="цук1">[2]Договоры!цук1</definedName>
    <definedName name="цц">#REF!</definedName>
    <definedName name="черновик">[4]!черновик</definedName>
    <definedName name="четвертый">#REF!</definedName>
    <definedName name="шга">[2]Договоры!шга</definedName>
    <definedName name="шеув">[2]Договоры!шеув</definedName>
    <definedName name="шир_дан">#REF!</definedName>
    <definedName name="шир_отч">#REF!</definedName>
    <definedName name="шир_прош">#REF!</definedName>
    <definedName name="шир_тек">#REF!</definedName>
    <definedName name="шув">[2]Договоры!шув</definedName>
    <definedName name="шш">#REF!</definedName>
    <definedName name="шшш">[2]Договоры!шшш</definedName>
    <definedName name="шшшшшо">[2]Договоры!шшшшшо</definedName>
    <definedName name="щ">[4]!щ</definedName>
    <definedName name="щщ">#REF!</definedName>
    <definedName name="ыап">'[48]8.2.Планирование ПДР'!$BF$165</definedName>
    <definedName name="ыаппр">[4]!ыаппр</definedName>
    <definedName name="ыапр" hidden="1">{#N/A,#N/A,TRUE,"Лист1";#N/A,#N/A,TRUE,"Лист2";#N/A,#N/A,TRUE,"Лист3"}</definedName>
    <definedName name="ыаупп">[4]!ыаупп</definedName>
    <definedName name="ыаыыа">[4]!ыаыыа</definedName>
    <definedName name="ыв">[2]Договоры!ыв</definedName>
    <definedName name="ывпкывк">[4]!ывпкывк</definedName>
    <definedName name="ывпмьпь">[4]!ывпмьпь</definedName>
    <definedName name="ыву">[2]Договоры!ыву</definedName>
    <definedName name="ыкц">[2]Договоры!ыкц</definedName>
    <definedName name="ымпы">[4]!ымпы</definedName>
    <definedName name="ыпап">'[48]8.2.Планирование ПДР'!$AV$165</definedName>
    <definedName name="ыпр">[4]!ыпр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>[2]Договоры!ыра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[4]!ыфса</definedName>
    <definedName name="ычяав">[2]Договоры!ычяав</definedName>
    <definedName name="ыыыы">[2]Договоры!ыыыы</definedName>
    <definedName name="ьоыв">[2]Договоры!ьоыв</definedName>
    <definedName name="ьрпв">[2]Договоры!ьрпв</definedName>
    <definedName name="ьрпс">[2]Договоры!ьрпс</definedName>
    <definedName name="ьрс">[2]Договоры!ьрс</definedName>
    <definedName name="ььь">#REF!</definedName>
    <definedName name="э">#REF!</definedName>
    <definedName name="ю">[4]!ю</definedName>
    <definedName name="юнша">[2]Договоры!юнша</definedName>
    <definedName name="юююю">#REF!</definedName>
    <definedName name="ююююююю">[4]!ююююююю</definedName>
    <definedName name="я">[4]!я</definedName>
    <definedName name="янв">#REF!</definedName>
    <definedName name="янв2">#REF!</definedName>
    <definedName name="яя">[4]!яя</definedName>
    <definedName name="яяя">[4]!яяя</definedName>
  </definedNames>
  <calcPr calcId="162913"/>
  <customWorkbookViews>
    <customWorkbookView name="Отылов Сергей Александрович - Личное представление" guid="{C8B969C9-4E3E-47C8-A34C-EA7271C6D789}" mergeInterval="0" personalView="1" maximized="1" xWindow="-8" yWindow="-8" windowWidth="1936" windowHeight="1066" tabRatio="776" activeSheetId="1"/>
    <customWorkbookView name="Толмачев Василий Викторович - Личное представление" guid="{B5D88B7D-E061-45BA-930B-808A6A0B9613}" mergeInterval="0" personalView="1" maximized="1" xWindow="-8" yWindow="-8" windowWidth="1936" windowHeight="1056" tabRatio="7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7" i="1" l="1"/>
  <c r="AW127" i="1" l="1"/>
  <c r="AN127" i="1"/>
  <c r="AW128" i="1" l="1"/>
  <c r="AN72" i="1" l="1"/>
  <c r="AN66" i="1"/>
  <c r="AW72" i="1" l="1"/>
  <c r="AW69" i="1"/>
  <c r="AN83" i="1" l="1"/>
  <c r="AW83" i="1" l="1"/>
  <c r="AW63" i="1" l="1"/>
  <c r="AN97" i="1" l="1"/>
  <c r="AW97" i="1"/>
  <c r="AW118" i="1" l="1"/>
  <c r="AW112" i="1"/>
  <c r="AN112" i="1"/>
  <c r="AW102" i="1"/>
  <c r="AN102" i="1"/>
  <c r="AN63" i="1"/>
  <c r="AN34" i="1"/>
  <c r="AN77" i="1" s="1"/>
  <c r="AN24" i="1"/>
  <c r="AN38" i="1" l="1"/>
  <c r="BL103" i="1"/>
  <c r="BL102" i="1"/>
  <c r="AN118" i="1"/>
  <c r="AN20" i="1" l="1"/>
  <c r="AW34" i="1" l="1"/>
  <c r="AW77" i="1"/>
  <c r="AW24" i="1" l="1"/>
  <c r="AW38" i="1" l="1"/>
  <c r="AW20" i="1" l="1"/>
</calcChain>
</file>

<file path=xl/sharedStrings.xml><?xml version="1.0" encoding="utf-8"?>
<sst xmlns="http://schemas.openxmlformats.org/spreadsheetml/2006/main" count="270" uniqueCount="182">
  <si>
    <t>№ п/п</t>
  </si>
  <si>
    <t>Показатель</t>
  </si>
  <si>
    <t>Ед. изм.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</si>
  <si>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</si>
  <si>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</si>
  <si>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</si>
  <si>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</si>
  <si>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</si>
  <si>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</si>
  <si>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</si>
  <si>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</si>
  <si>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</si>
  <si>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</si>
  <si>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</si>
  <si>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</si>
  <si>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</si>
  <si>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</si>
  <si>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</si>
  <si>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</si>
  <si>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</si>
  <si>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</si>
  <si>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</si>
  <si>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</si>
  <si>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</si>
  <si>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</si>
  <si>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</si>
  <si>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</si>
  <si>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</si>
  <si>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</si>
  <si>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</si>
  <si>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</si>
  <si>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</si>
  <si>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</si>
  <si>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</si>
  <si>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</si>
  <si>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</si>
  <si>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</si>
  <si>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</si>
  <si>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</si>
  <si>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</si>
  <si>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</si>
  <si>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</si>
  <si>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</si>
  <si>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</si>
  <si>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</si>
  <si>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</si>
  <si>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</si>
  <si>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</si>
  <si>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</si>
  <si>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</si>
  <si>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</si>
  <si>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</si>
  <si>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</si>
  <si>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</si>
  <si>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</si>
  <si>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</si>
  <si>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</si>
  <si>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</si>
  <si>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</si>
  <si>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</si>
  <si>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</si>
  <si>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</si>
  <si>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</si>
  <si>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</si>
  <si>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</si>
  <si>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</si>
  <si>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</si>
  <si>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</si>
  <si>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</si>
  <si>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</si>
  <si>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</si>
  <si>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</si>
  <si>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</si>
  <si>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</si>
  <si>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</si>
  <si>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</si>
  <si>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</si>
  <si>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</si>
  <si>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</si>
  <si>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</si>
  <si>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</si>
  <si>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</si>
  <si>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</si>
  <si>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</si>
  <si>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</si>
  <si>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</si>
  <si>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</si>
  <si>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</si>
  <si>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</si>
  <si>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</si>
  <si>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</si>
  <si>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</si>
  <si>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</si>
  <si>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</si>
  <si>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</si>
  <si>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</si>
  <si>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</si>
  <si>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</si>
  <si>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</si>
  <si>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</si>
  <si>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</si>
  <si>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</si>
  <si>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</si>
  <si>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</si>
  <si>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</si>
  <si>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</si>
  <si>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</si>
  <si>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</si>
  <si>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</si>
  <si>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</si>
  <si>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</si>
  <si>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</si>
  <si>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</si>
  <si>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</si>
  <si>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</si>
  <si>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</si>
  <si>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</si>
  <si>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</si>
  <si>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</si>
  <si>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</si>
  <si>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</si>
  <si>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</si>
  <si>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</si>
  <si>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</si>
  <si>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линиям электропередач на ВН</t>
  </si>
  <si>
    <t>3.2</t>
  </si>
  <si>
    <t>3.3</t>
  </si>
  <si>
    <t>3.4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</si>
  <si>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</si>
  <si>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</si>
  <si>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</si>
  <si>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</si>
  <si>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</si>
  <si>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</si>
  <si>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</si>
  <si>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</si>
  <si>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</si>
  <si>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</si>
  <si>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</si>
  <si>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</si>
  <si>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</si>
  <si>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</si>
  <si>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</si>
  <si>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</si>
  <si>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</si>
  <si>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</si>
  <si>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</si>
  <si>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</si>
  <si>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</si>
  <si>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</si>
  <si>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</si>
  <si>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</si>
  <si>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</si>
  <si>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</si>
  <si>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</si>
  <si>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</si>
  <si>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</si>
  <si>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</si>
  <si>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</si>
  <si>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</si>
  <si>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</si>
  <si>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</si>
  <si>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</si>
  <si>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</si>
  <si>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</si>
  <si>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</si>
  <si>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</si>
  <si>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</si>
  <si>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</si>
  <si>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</si>
  <si>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8603004190</t>
  </si>
  <si>
    <t>КПП:</t>
  </si>
  <si>
    <t>860301001</t>
  </si>
  <si>
    <t>Долгосрочный период регулирования:</t>
  </si>
  <si>
    <t>—</t>
  </si>
  <si>
    <t>гг.</t>
  </si>
  <si>
    <t>П.А. Елин</t>
  </si>
  <si>
    <t>2018</t>
  </si>
  <si>
    <t>2022</t>
  </si>
  <si>
    <t>5.4</t>
  </si>
  <si>
    <t>АО "Горэлектросеть"</t>
  </si>
  <si>
    <t>АО "Горэлектросеть"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</si>
</sst>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14" fillId="0" borderId="0">
      <alignment horizontal="left"/>
    </xf>
    <xf numFmtId="49" fontId="15" fillId="0" borderId="0" applyBorder="0">
      <alignment vertical="top"/>
    </xf>
    <xf numFmtId="0" fontId="14" fillId="0" borderId="0"/>
    <xf numFmtId="0" fontId="18" fillId="0" borderId="0"/>
    <xf numFmtId="0" fontId="17" fillId="0" borderId="0"/>
    <xf numFmtId="0" fontId="19" fillId="0" borderId="0"/>
    <xf numFmtId="4" fontId="20" fillId="3" borderId="0" applyBorder="0">
      <alignment horizontal="right"/>
    </xf>
    <xf numFmtId="0" fontId="19" fillId="0" borderId="0"/>
  </cellStyleXfs>
  <cellXfs count="275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10" fillId="0" borderId="0" xfId="1" applyFont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indent="2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horizontal="right" vertical="center"/>
    </xf>
    <xf numFmtId="4" fontId="3" fillId="2" borderId="8" xfId="1" applyNumberFormat="1" applyFont="1" applyFill="1" applyBorder="1" applyAlignment="1">
      <alignment horizontal="right" vertical="center"/>
    </xf>
    <xf numFmtId="4" fontId="3" fillId="2" borderId="9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10" xfId="1" applyNumberFormat="1" applyFont="1" applyFill="1" applyBorder="1" applyAlignment="1">
      <alignment horizontal="right" vertical="center"/>
    </xf>
    <xf numFmtId="4" fontId="16" fillId="2" borderId="6" xfId="1" applyNumberFormat="1" applyFont="1" applyFill="1" applyBorder="1" applyAlignment="1">
      <alignment horizontal="right" vertical="center"/>
    </xf>
    <xf numFmtId="4" fontId="16" fillId="2" borderId="7" xfId="1" applyNumberFormat="1" applyFont="1" applyFill="1" applyBorder="1" applyAlignment="1">
      <alignment horizontal="right" vertical="center"/>
    </xf>
    <xf numFmtId="4" fontId="16" fillId="2" borderId="8" xfId="1" applyNumberFormat="1" applyFont="1" applyFill="1" applyBorder="1" applyAlignment="1">
      <alignment horizontal="right" vertical="center"/>
    </xf>
    <xf numFmtId="4" fontId="16" fillId="2" borderId="9" xfId="1" applyNumberFormat="1" applyFont="1" applyFill="1" applyBorder="1" applyAlignment="1">
      <alignment horizontal="right" vertical="center"/>
    </xf>
    <xf numFmtId="4" fontId="16" fillId="2" borderId="1" xfId="1" applyNumberFormat="1" applyFont="1" applyFill="1" applyBorder="1" applyAlignment="1">
      <alignment horizontal="right" vertical="center"/>
    </xf>
    <xf numFmtId="4" fontId="16" fillId="2" borderId="10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left" indent="2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49" fontId="2" fillId="0" borderId="1" xfId="1" applyNumberFormat="1" applyFont="1" applyBorder="1" applyAlignment="1">
      <alignment horizontal="left" indent="1"/>
    </xf>
    <xf numFmtId="49" fontId="2" fillId="0" borderId="14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/>
    <xf numFmtId="0" fontId="3" fillId="0" borderId="3" xfId="1" applyFont="1" applyBorder="1" applyAlignment="1">
      <alignment horizontal="center"/>
    </xf>
    <xf numFmtId="4" fontId="3" fillId="0" borderId="3" xfId="1" applyNumberFormat="1" applyFont="1" applyFill="1" applyBorder="1" applyAlignment="1">
      <alignment horizontal="right"/>
    </xf>
    <xf numFmtId="0" fontId="4" fillId="0" borderId="0" xfId="1" applyFont="1" applyAlignment="1">
      <alignment horizontal="justify"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justify"/>
    </xf>
    <xf numFmtId="0" fontId="3" fillId="0" borderId="0" xfId="1" applyFont="1" applyAlignment="1">
      <alignment horizontal="justify"/>
    </xf>
    <xf numFmtId="0" fontId="3" fillId="0" borderId="5" xfId="1" applyFont="1" applyBorder="1" applyAlignment="1"/>
    <xf numFmtId="0" fontId="3" fillId="0" borderId="4" xfId="1" applyFont="1" applyBorder="1" applyAlignment="1"/>
    <xf numFmtId="49" fontId="3" fillId="0" borderId="11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3" fillId="0" borderId="2" xfId="1" applyFont="1" applyBorder="1" applyAlignment="1"/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 applyAlignment="1">
      <alignment horizontal="right" vertical="center"/>
    </xf>
    <xf numFmtId="10" fontId="7" fillId="2" borderId="16" xfId="1" applyNumberFormat="1" applyFont="1" applyFill="1" applyBorder="1" applyAlignment="1">
      <alignment horizontal="right"/>
    </xf>
    <xf numFmtId="4" fontId="7" fillId="2" borderId="18" xfId="1" applyNumberFormat="1" applyFont="1" applyFill="1" applyBorder="1" applyAlignment="1">
      <alignment horizontal="right" vertical="center"/>
    </xf>
    <xf numFmtId="4" fontId="7" fillId="2" borderId="19" xfId="1" applyNumberFormat="1" applyFont="1" applyFill="1" applyBorder="1" applyAlignment="1">
      <alignment horizontal="right" vertical="center"/>
    </xf>
    <xf numFmtId="4" fontId="7" fillId="2" borderId="20" xfId="1" applyNumberFormat="1" applyFont="1" applyFill="1" applyBorder="1" applyAlignment="1">
      <alignment horizontal="right" vertical="center"/>
    </xf>
    <xf numFmtId="4" fontId="7" fillId="2" borderId="21" xfId="1" applyNumberFormat="1" applyFont="1" applyFill="1" applyBorder="1" applyAlignment="1">
      <alignment horizontal="right" vertical="center"/>
    </xf>
    <xf numFmtId="4" fontId="7" fillId="2" borderId="22" xfId="1" applyNumberFormat="1" applyFont="1" applyFill="1" applyBorder="1" applyAlignment="1">
      <alignment horizontal="right" vertical="center"/>
    </xf>
    <xf numFmtId="4" fontId="7" fillId="2" borderId="2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left" indent="2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indent="2"/>
    </xf>
    <xf numFmtId="49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Fill="1" applyBorder="1" applyAlignment="1">
      <alignment horizontal="right" vertical="center"/>
    </xf>
    <xf numFmtId="3" fontId="3" fillId="2" borderId="6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2" borderId="8" xfId="1" applyNumberFormat="1" applyFont="1" applyFill="1" applyBorder="1" applyAlignment="1">
      <alignment horizontal="right" vertical="center"/>
    </xf>
    <xf numFmtId="3" fontId="3" fillId="2" borderId="9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10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7" fillId="2" borderId="7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0" xfId="1" applyNumberFormat="1" applyFont="1" applyFill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5" fillId="0" borderId="2" xfId="1" applyFont="1" applyBorder="1" applyAlignment="1"/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0" fontId="5" fillId="0" borderId="5" xfId="1" applyFont="1" applyBorder="1" applyAlignment="1"/>
    <xf numFmtId="0" fontId="5" fillId="0" borderId="4" xfId="1" applyFont="1" applyBorder="1" applyAlignment="1"/>
    <xf numFmtId="4" fontId="3" fillId="0" borderId="6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/>
    <xf numFmtId="0" fontId="3" fillId="0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right"/>
    </xf>
    <xf numFmtId="4" fontId="5" fillId="2" borderId="6" xfId="1" applyNumberFormat="1" applyFont="1" applyFill="1" applyBorder="1" applyAlignment="1">
      <alignment horizontal="right" vertical="center"/>
    </xf>
    <xf numFmtId="4" fontId="5" fillId="2" borderId="7" xfId="1" applyNumberFormat="1" applyFont="1" applyFill="1" applyBorder="1" applyAlignment="1">
      <alignment horizontal="right" vertical="center"/>
    </xf>
    <xf numFmtId="4" fontId="5" fillId="2" borderId="8" xfId="1" applyNumberFormat="1" applyFont="1" applyFill="1" applyBorder="1" applyAlignment="1">
      <alignment horizontal="right" vertical="center"/>
    </xf>
    <xf numFmtId="4" fontId="5" fillId="2" borderId="11" xfId="1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4" fontId="5" fillId="2" borderId="12" xfId="1" applyNumberFormat="1" applyFont="1" applyFill="1" applyBorder="1" applyAlignment="1">
      <alignment horizontal="right" vertical="center"/>
    </xf>
    <xf numFmtId="4" fontId="5" fillId="2" borderId="9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2" borderId="10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0" borderId="9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3" xfId="1" applyFont="1" applyFill="1" applyBorder="1" applyAlignment="1"/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4" fontId="5" fillId="2" borderId="13" xfId="1" applyNumberFormat="1" applyFont="1" applyFill="1" applyBorder="1" applyAlignment="1">
      <alignment horizontal="right"/>
    </xf>
    <xf numFmtId="4" fontId="5" fillId="2" borderId="14" xfId="1" applyNumberFormat="1" applyFont="1" applyFill="1" applyBorder="1" applyAlignment="1">
      <alignment horizontal="right"/>
    </xf>
    <xf numFmtId="4" fontId="5" fillId="2" borderId="15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right"/>
    </xf>
    <xf numFmtId="0" fontId="5" fillId="0" borderId="5" xfId="1" applyFont="1" applyFill="1" applyBorder="1" applyAlignment="1"/>
    <xf numFmtId="0" fontId="5" fillId="0" borderId="4" xfId="1" applyFont="1" applyFill="1" applyBorder="1" applyAlignment="1"/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/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" fontId="3" fillId="2" borderId="18" xfId="1" applyNumberFormat="1" applyFont="1" applyFill="1" applyBorder="1" applyAlignment="1">
      <alignment horizontal="right" vertical="center"/>
    </xf>
    <xf numFmtId="4" fontId="3" fillId="2" borderId="19" xfId="1" applyNumberFormat="1" applyFont="1" applyFill="1" applyBorder="1" applyAlignment="1">
      <alignment horizontal="right" vertical="center"/>
    </xf>
    <xf numFmtId="4" fontId="3" fillId="2" borderId="20" xfId="1" applyNumberFormat="1" applyFont="1" applyFill="1" applyBorder="1" applyAlignment="1">
      <alignment horizontal="right" vertical="center"/>
    </xf>
    <xf numFmtId="4" fontId="3" fillId="2" borderId="21" xfId="1" applyNumberFormat="1" applyFont="1" applyFill="1" applyBorder="1" applyAlignment="1">
      <alignment horizontal="right" vertical="center"/>
    </xf>
    <xf numFmtId="4" fontId="3" fillId="2" borderId="22" xfId="1" applyNumberFormat="1" applyFont="1" applyFill="1" applyBorder="1" applyAlignment="1">
      <alignment horizontal="right" vertical="center"/>
    </xf>
    <xf numFmtId="4" fontId="3" fillId="2" borderId="23" xfId="1" applyNumberFormat="1" applyFont="1" applyFill="1" applyBorder="1" applyAlignment="1">
      <alignment horizontal="right" vertical="center"/>
    </xf>
    <xf numFmtId="4" fontId="5" fillId="0" borderId="3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9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0" xfId="1" applyNumberFormat="1" applyFont="1" applyBorder="1" applyAlignment="1">
      <alignment horizontal="right" vertical="center"/>
    </xf>
    <xf numFmtId="4" fontId="3" fillId="2" borderId="11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right" vertical="center"/>
    </xf>
    <xf numFmtId="4" fontId="3" fillId="2" borderId="3" xfId="1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right" vertical="center"/>
    </xf>
    <xf numFmtId="4" fontId="3" fillId="0" borderId="24" xfId="1" applyNumberFormat="1" applyFont="1" applyFill="1" applyBorder="1" applyAlignment="1">
      <alignment horizontal="right"/>
    </xf>
    <xf numFmtId="4" fontId="3" fillId="0" borderId="25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right"/>
    </xf>
    <xf numFmtId="4" fontId="7" fillId="0" borderId="3" xfId="1" applyNumberFormat="1" applyFont="1" applyFill="1" applyBorder="1" applyAlignment="1">
      <alignment horizontal="right"/>
    </xf>
    <xf numFmtId="4" fontId="7" fillId="2" borderId="3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</cellXfs>
  <cellStyles count="11">
    <cellStyle name="Обычный" xfId="0" builtinId="0"/>
    <cellStyle name="Обычный 10" xfId="4"/>
    <cellStyle name="Обычный 2" xfId="1"/>
    <cellStyle name="Обычный 2 5" xfId="10"/>
    <cellStyle name="Обычный 3" xfId="2"/>
    <cellStyle name="Обычный 4" xfId="3"/>
    <cellStyle name="Обычный 5" xfId="5"/>
    <cellStyle name="Обычный 5 2" xfId="8"/>
    <cellStyle name="Обычный 6" xfId="6"/>
    <cellStyle name="Обычный 7" xfId="7"/>
    <cellStyle name="Формула_GRES.2007.5" xfId="9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EFA511"/>
      <color rgb="FF008080"/>
      <color rgb="FFFFFF00"/>
      <color rgb="FFFFFF99"/>
      <color rgb="FF9933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s-rdp2012\&#1057;&#1091;&#1087;&#1077;&#1088;-&#1052;&#1077;&#1075;&#1072;-&#1042;&#1072;&#1078;&#1085;&#1086;\Users\Bendyukov\Desktop\&#1055;&#1088;&#1080;&#1083;&#1086;&#1078;&#1077;&#1085;&#1080;&#1077;%201%20-%20&#1042;&#1085;&#1077;&#1076;&#1088;&#1077;&#1085;&#1080;&#1077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5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.gesnv.ru\SHARE\&#1054;&#1073;&#1097;&#1080;&#1077;%20&#1087;&#1072;&#1087;&#1082;&#1080;%20&#1043;&#1069;&#1057;\&#1060;&#1080;&#1085;&#1072;&#1085;&#1089;&#1086;&#1074;&#1099;&#1081;\1.%20&#1041;&#1070;&#1044;&#1046;&#1045;&#1058;&#1067;\1.%20&#1041;&#1048;&#1047;&#1053;&#1045;&#1057;-&#1055;&#1051;&#1040;&#1053;%20&#1059;&#1058;&#1042;&#1045;&#1056;&#1046;&#1044;&#1045;&#1053;&#1053;&#1067;&#1049;\2021\!&#1057;&#1042;&#1054;&#1044;_&#1043;&#1069;&#1057;_&#1041;&#1055;_2021%20&#1076;&#1083;&#1103;%20&#1070;&#104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2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расчет НВВ РСК по RAB"/>
      <sheetName val="et_union"/>
      <sheetName val="35998"/>
      <sheetName val="44"/>
      <sheetName val="92"/>
      <sheetName val="94"/>
      <sheetName val="97"/>
      <sheetName val="Баланс ээ"/>
      <sheetName val="Баланс мощности"/>
      <sheetName val="ЭСО"/>
      <sheetName val="сбыт"/>
      <sheetName val="Рег генер"/>
      <sheetName val="regs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#ССЫЛКА"/>
      <sheetName val="Общие продажи"/>
      <sheetName val="Изменения по статьям (2001)"/>
      <sheetName val="TECHSHEET"/>
      <sheetName val="FES"/>
      <sheetName val="26"/>
      <sheetName val="29"/>
      <sheetName val="ЯС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Курсы валют ЦБ"/>
      <sheetName val="СЭЛТ"/>
      <sheetName val="списки ФП"/>
      <sheetName val="Титульный"/>
      <sheetName val="3.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ОГНОЗ_1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  <sheetName val="ФБР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уф-61"/>
      <sheetName val="Параметры"/>
      <sheetName val="Контакты"/>
      <sheetName val="TECHSHEET"/>
      <sheetName val="тех.лист"/>
      <sheetName val="Оперативный факт за январь 2010"/>
      <sheetName val="REESTR_MO"/>
      <sheetName val="Титульный"/>
      <sheetName val="Статистика ДТП от 15 до 150 кВ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>
        <row r="7">
          <cell r="G7">
            <v>0</v>
          </cell>
        </row>
      </sheetData>
      <sheetData sheetId="71">
        <row r="7">
          <cell r="G7">
            <v>0</v>
          </cell>
        </row>
      </sheetData>
      <sheetData sheetId="72">
        <row r="7">
          <cell r="G7">
            <v>0</v>
          </cell>
        </row>
      </sheetData>
      <sheetData sheetId="73">
        <row r="7">
          <cell r="G7">
            <v>0</v>
          </cell>
        </row>
      </sheetData>
      <sheetData sheetId="74">
        <row r="7">
          <cell r="G7">
            <v>0</v>
          </cell>
        </row>
      </sheetData>
      <sheetData sheetId="75" refreshError="1"/>
      <sheetData sheetId="7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TEHSHEET"/>
      <sheetName val="Топливо2009"/>
      <sheetName val="2009"/>
      <sheetName val="OREP.SZPR.2009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иая" refersTo="#ССЫЛКА!" sheetId="7"/>
      <definedName name="й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календарный план"/>
      <sheetName val="mtl$-inter"/>
      <sheetName val="ОСВ"/>
      <sheetName val="прогноз_1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т4,т4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_x0018_O___"/>
      <sheetName val="_x0018_O_"/>
      <sheetName val="уф-61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Калькуляция кв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/>
      <sheetData sheetId="435"/>
      <sheetData sheetId="436"/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 t="str">
            <v>ТЭС-1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>
        <row r="9">
          <cell r="C9" t="str">
            <v>ВСЕГО</v>
          </cell>
        </row>
      </sheetData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  <sheetName val="свод"/>
      <sheetName val="реестр отгрузка"/>
      <sheetName val="Титульный"/>
      <sheetName val="Инструкция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Титульный"/>
      <sheetName val="Инструкция"/>
      <sheetName val="незав. Домодедово"/>
      <sheetName val="Сводная"/>
      <sheetName val="20 25 лет непр ст"/>
      <sheetName val="Constants"/>
      <sheetName val="NI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5"/>
      <sheetName val="Баланс мощности 2007"/>
      <sheetName val="Гр5(о)"/>
      <sheetName val="ФБР"/>
      <sheetName val="на 1 тут"/>
      <sheetName val="main gate house"/>
      <sheetName val="Тср 19"/>
      <sheetName val="Тср 20"/>
      <sheetName val="Тср 20-24"/>
      <sheetName val="ТБР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/>
      <sheetData sheetId="117"/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/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</sheetNames>
    <sheetDataSet>
      <sheetData sheetId="0">
        <row r="5">
          <cell r="G5">
            <v>2222938.4948999998</v>
          </cell>
        </row>
      </sheetData>
      <sheetData sheetId="1">
        <row r="13">
          <cell r="G13">
            <v>2101537.73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2222938.4948999998</v>
          </cell>
        </row>
      </sheetData>
      <sheetData sheetId="18">
        <row r="5">
          <cell r="G5">
            <v>2222938.4948999998</v>
          </cell>
        </row>
      </sheetData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>
        <row r="5">
          <cell r="G5">
            <v>2222938.4948999998</v>
          </cell>
        </row>
      </sheetData>
      <sheetData sheetId="25">
        <row r="5">
          <cell r="G5">
            <v>2222938.4948999998</v>
          </cell>
        </row>
      </sheetData>
      <sheetData sheetId="26">
        <row r="5">
          <cell r="G5">
            <v>2222938.4948999998</v>
          </cell>
        </row>
      </sheetData>
      <sheetData sheetId="27">
        <row r="5">
          <cell r="G5">
            <v>2222938.4948999998</v>
          </cell>
        </row>
      </sheetData>
      <sheetData sheetId="28">
        <row r="5">
          <cell r="G5">
            <v>2222938.4948999998</v>
          </cell>
        </row>
      </sheetData>
      <sheetData sheetId="29">
        <row r="5">
          <cell r="G5">
            <v>2222938.4948999998</v>
          </cell>
        </row>
      </sheetData>
      <sheetData sheetId="30">
        <row r="5">
          <cell r="G5">
            <v>2222938.4948999998</v>
          </cell>
        </row>
      </sheetData>
      <sheetData sheetId="31">
        <row r="5">
          <cell r="G5">
            <v>2222938.4948999998</v>
          </cell>
        </row>
      </sheetData>
      <sheetData sheetId="32">
        <row r="5">
          <cell r="G5">
            <v>2222938.4948999998</v>
          </cell>
        </row>
      </sheetData>
      <sheetData sheetId="33">
        <row r="5">
          <cell r="G5">
            <v>2222938.4948999998</v>
          </cell>
        </row>
      </sheetData>
      <sheetData sheetId="34" refreshError="1"/>
      <sheetData sheetId="35" refreshError="1"/>
      <sheetData sheetId="36">
        <row r="5">
          <cell r="G5">
            <v>2222938.4948999998</v>
          </cell>
        </row>
      </sheetData>
      <sheetData sheetId="37">
        <row r="5">
          <cell r="G5">
            <v>2222938.4948999998</v>
          </cell>
        </row>
      </sheetData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 refreshError="1"/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5">
          <cell r="G5">
            <v>2222938.4948999998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  <sheetName val="Расчёт НВВ по RAB"/>
      <sheetName val="Расчёт расходов по RAB"/>
      <sheetName val="топливо2009"/>
      <sheetName val="2009"/>
      <sheetName val="Структура"/>
      <sheetName val="Данные МРСК мощность"/>
      <sheetName val="Данные МРСК энергия"/>
      <sheetName val="числ факт"/>
      <sheetName val="FST5"/>
      <sheetName val="Титульный"/>
      <sheetName val="2.1"/>
      <sheetName val="2.2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справочники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2:3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4">
          <cell r="G24">
            <v>0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6">
          <cell r="D6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7">
          <cell r="J17">
            <v>0</v>
          </cell>
          <cell r="K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9">
          <cell r="D9" t="str">
            <v>%</v>
          </cell>
          <cell r="I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</row>
        <row r="11">
          <cell r="D11" t="str">
            <v>тыс.руб.</v>
          </cell>
          <cell r="I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I12">
            <v>0</v>
          </cell>
        </row>
        <row r="14">
          <cell r="D14" t="str">
            <v>тыс.руб.</v>
          </cell>
          <cell r="I14">
            <v>0</v>
          </cell>
        </row>
        <row r="15">
          <cell r="D15" t="str">
            <v>%</v>
          </cell>
          <cell r="I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I16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D6">
            <v>0</v>
          </cell>
        </row>
        <row r="9"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</row>
        <row r="10"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</row>
        <row r="13"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  <cell r="I15">
            <v>0</v>
          </cell>
        </row>
        <row r="16">
          <cell r="E16" t="str">
            <v>Амортизация</v>
          </cell>
          <cell r="F16" t="str">
            <v>тыс.руб.</v>
          </cell>
          <cell r="I16">
            <v>0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  <cell r="I18">
            <v>0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E4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регионы"/>
      <sheetName val="14б дпн отчет"/>
      <sheetName val="16а сводный анализ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FORM3.1.2009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  <sheetName val="2006"/>
      <sheetName val="Прил5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вод"/>
      <sheetName val="Прил 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Расчёт расходов"/>
      <sheetName val="НВВ по уровням"/>
      <sheetName val="Титульный"/>
      <sheetName val="18.2"/>
      <sheetName val="6"/>
      <sheetName val="15"/>
      <sheetName val="21.3"/>
      <sheetName val="2.3"/>
      <sheetName val="20"/>
      <sheetName val="27"/>
      <sheetName val="Рег генер"/>
      <sheetName val="сети"/>
      <sheetName val="Баланс ээ"/>
      <sheetName val="Баланс мощности"/>
      <sheetName val="regs"/>
      <sheetName val="Справочник"/>
      <sheetName val="28"/>
      <sheetName val="29"/>
      <sheetName val="21"/>
      <sheetName val="26"/>
      <sheetName val="19"/>
      <sheetName val="22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Титульный"/>
      <sheetName val="20"/>
      <sheetName val="ээ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Заголовок"/>
      <sheetName val="бддс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на 1 тут"/>
      <sheetName val="T25"/>
      <sheetName val="T31"/>
      <sheetName val="T0"/>
      <sheetName val="ПРОГНОЗ_1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Легенда"/>
      <sheetName val="Работы "/>
      <sheetName val="Служебная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форма-прил к ф№1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вводные данные систем"/>
      <sheetName val="Регионы"/>
      <sheetName val=""/>
      <sheetName val="TEHSHEET"/>
      <sheetName val="FST5"/>
      <sheetName val="Баланс_ВО"/>
      <sheetName val="Калькуляция_ВО"/>
      <sheetName val="Стоимость_ЭЭ"/>
      <sheetName val="24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Титульный"/>
      <sheetName val="заголовок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1"/>
      <sheetName val="20"/>
      <sheetName val="21"/>
      <sheetName val="22"/>
      <sheetName val="24.1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R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ерекрестка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5"/>
      <sheetName val="6"/>
      <sheetName val="Справочники"/>
      <sheetName val="15"/>
      <sheetName val="17.1"/>
      <sheetName val="21.3"/>
      <sheetName val="18.2"/>
      <sheetName val="2.3"/>
      <sheetName val="20"/>
      <sheetName val="27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SMetstrait"/>
      <sheetName val="2006"/>
      <sheetName val="15.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26"/>
      <sheetName val="C"/>
      <sheetName val="Инвест.програм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0"/>
      <sheetName val="21.3"/>
      <sheetName val="21"/>
      <sheetName val="22"/>
      <sheetName val="23"/>
      <sheetName val="24.1"/>
      <sheetName val="24"/>
      <sheetName val="25"/>
      <sheetName val="27"/>
      <sheetName val="28"/>
      <sheetName val="29"/>
      <sheetName val="2"/>
      <sheetName val="3"/>
      <sheetName val="4.1"/>
      <sheetName val="4"/>
      <sheetName val="5"/>
      <sheetName val="6"/>
      <sheetName val="7"/>
      <sheetName val="8"/>
      <sheetName val="9"/>
      <sheetName val="Реестр"/>
      <sheetName val="26"/>
      <sheetName val="т1.15(смета8а)"/>
      <sheetName val="тар"/>
      <sheetName val="Ф-1 (для АО-энерго)"/>
      <sheetName val="Ф-2 (для АО-энерго)"/>
      <sheetName val="перекрестка"/>
      <sheetName val="ОБЩАК"/>
      <sheetName val="справочники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9.БДР ВО"/>
      <sheetName val="10.БДДС"/>
      <sheetName val="11. ДЗ_КЗ"/>
      <sheetName val="12.Инвестиции"/>
      <sheetName val="18.Соответ ДДС и СЗ инвест"/>
      <sheetName val="списк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U3" t="str">
            <v xml:space="preserve">Производственные и административно-бытовые здания  и помещения (не относящиеся к ПС, РП, ТП) </v>
          </cell>
        </row>
      </sheetData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  <sheetName val="8.2.Планирование ПДР"/>
      <sheetName val="6 Списк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"/>
      <sheetName val="списки"/>
      <sheetName val="списки2019"/>
      <sheetName val="списки2019 (2)"/>
      <sheetName val="SHPZ"/>
      <sheetName val="TEHSHEET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Z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10.БДДС"/>
      <sheetName val="9.БДР ВО"/>
      <sheetName val="11. ДЗ_КЗ"/>
      <sheetName val="12.Инвестиции"/>
      <sheetName val="Соответ ДДС и СЗ инвест"/>
      <sheetName val="списки2019"/>
      <sheetName val="списки2019 (2)"/>
      <sheetName val="списки"/>
      <sheetName val="Лист1"/>
    </sheetNames>
    <sheetDataSet>
      <sheetData sheetId="0">
        <row r="18">
          <cell r="C18">
            <v>2021</v>
          </cell>
        </row>
      </sheetData>
      <sheetData sheetId="1"/>
      <sheetData sheetId="2">
        <row r="70">
          <cell r="G70">
            <v>0</v>
          </cell>
        </row>
      </sheetData>
      <sheetData sheetId="3">
        <row r="53">
          <cell r="CI53">
            <v>0</v>
          </cell>
        </row>
      </sheetData>
      <sheetData sheetId="4">
        <row r="41">
          <cell r="CJ41">
            <v>0</v>
          </cell>
        </row>
      </sheetData>
      <sheetData sheetId="5">
        <row r="70">
          <cell r="CH70">
            <v>0</v>
          </cell>
        </row>
      </sheetData>
      <sheetData sheetId="6">
        <row r="115">
          <cell r="AF115">
            <v>3045.9519956486874</v>
          </cell>
        </row>
      </sheetData>
      <sheetData sheetId="7">
        <row r="113">
          <cell r="G113">
            <v>1127428.7618628747</v>
          </cell>
        </row>
      </sheetData>
      <sheetData sheetId="8">
        <row r="7">
          <cell r="FG7">
            <v>5196.303303333334</v>
          </cell>
        </row>
      </sheetData>
      <sheetData sheetId="9">
        <row r="7">
          <cell r="C7" t="str">
            <v>1.</v>
          </cell>
        </row>
      </sheetData>
      <sheetData sheetId="10">
        <row r="7">
          <cell r="C7" t="str">
            <v>5.21.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AJ8">
            <v>0</v>
          </cell>
          <cell r="AK8">
            <v>0</v>
          </cell>
          <cell r="AL8">
            <v>0</v>
          </cell>
          <cell r="AM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4"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Исполнителям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Потребность в МТР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Детализация"/>
      <sheetName val="Справочник затрат_СБ"/>
      <sheetName val="Financing"/>
      <sheetName val="ПРОГНОЗ_1"/>
      <sheetName val="Производство электроэнергии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91 форма 2 1 полуг"/>
      <sheetName val="Настройки"/>
      <sheetName val="Общая"/>
      <sheetName val="35998"/>
      <sheetName val="44"/>
      <sheetName val="92"/>
      <sheetName val="94"/>
      <sheetName val="97"/>
      <sheetName val="Отчет"/>
      <sheetName val="Фин план"/>
      <sheetName val="Проценты"/>
      <sheetName val="0_13"/>
      <sheetName val="2_13"/>
      <sheetName val="2_23"/>
      <sheetName val="6_13"/>
      <sheetName val="17_13"/>
      <sheetName val="24_13"/>
      <sheetName val="Потребность_в_МТР"/>
      <sheetName val="эл_ст3"/>
      <sheetName val="9_31"/>
      <sheetName val="Омскэнерго_с_учетом_доп_2010_"/>
      <sheetName val="ФЗП_2011"/>
      <sheetName val="GRES_2007_53"/>
      <sheetName val="_накладные_расходы"/>
      <sheetName val="Коды_статей"/>
      <sheetName val="%_транспортировки"/>
      <sheetName val="ОС_до_40_т_р_"/>
      <sheetName val="1_411_11"/>
      <sheetName val="31_08_20041"/>
      <sheetName val="расш__зарплаты_(к_9_1__9_1_1_)_"/>
      <sheetName val="Технич_лист"/>
      <sheetName val="СЗ-собственная_деятельность"/>
      <sheetName val="__транспортировки"/>
      <sheetName val="ОС_до_40_т_р_1"/>
      <sheetName val="тех__нужды"/>
      <sheetName val="соб__нужды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форма-прил к ф№1"/>
      <sheetName val="Pricelist"/>
      <sheetName val="дефляторы"/>
      <sheetName val="продВ(I)"/>
      <sheetName val="навигация"/>
      <sheetName val="Т19.1"/>
      <sheetName val="Т1.1.1"/>
      <sheetName val="Т1.2.1"/>
      <sheetName val="Т3"/>
      <sheetName val="FGL BS data"/>
      <sheetName val="Эффект"/>
      <sheetName val="Вариант XIII (аренда ГТУ)"/>
      <sheetName val="Исход.инф.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  <sheetName val="смета+расш."/>
      <sheetName val="index"/>
      <sheetName val="1.401.2"/>
      <sheetName val="Справ-к БДР выручка"/>
      <sheetName val="Справочник ЦФО"/>
      <sheetName val="Лист3"/>
      <sheetName val="ОЦСГ"/>
      <sheetName val="TECHSHEET"/>
      <sheetName val="TEHSHEET"/>
      <sheetName val="МетодыРасчета"/>
      <sheetName val="гр5(о)"/>
      <sheetName val="ээ"/>
      <sheetName val="Стоимость ЭЭ"/>
      <sheetName val="ЭСО"/>
      <sheetName val="сбыт"/>
      <sheetName val="Ген. не уч. ОРЭМ"/>
      <sheetName val="Свод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Дебет_Кредит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исходные данные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на 1 тут"/>
      <sheetName val="Договоры"/>
      <sheetName val="ОПФ"/>
      <sheetName val="ДДС_Статьи"/>
      <sheetName val="Закупки центр"/>
      <sheetName val="УЗ-21(2002):УЗ-22(3кв.) (2)"/>
      <sheetName val="Стр1"/>
      <sheetName val="Список"/>
      <sheetName val="sverxtip"/>
      <sheetName val="коэфф"/>
      <sheetName val="Титульный"/>
      <sheetName val="мониторинг"/>
      <sheetName val="БФ-2-13-П"/>
      <sheetName val="лист"/>
      <sheetName val="навигация"/>
      <sheetName val="т3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"/>
      <sheetName val="лист2"/>
      <sheetName val="сценарные условия ОГК"/>
      <sheetName val="Выгрузка"/>
      <sheetName val="Данные ОАО"/>
      <sheetName val="Прил1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/>
      <sheetData sheetId="516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  <sheetName val="КНИГА2"/>
      <sheetName val="Справочники"/>
      <sheetName val="эл 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ИТ-бюджет"/>
      <sheetName val="Лист13"/>
      <sheetName val="Справочники"/>
      <sheetName val="прил.2.3. факт5 мес,ожид.6"/>
      <sheetName val="Заголовок"/>
      <sheetName val="эл ст"/>
      <sheetName val="FST5"/>
      <sheetName val="Исходные данные"/>
      <sheetName val="Данные"/>
      <sheetName val="расшифровка"/>
      <sheetName val="начало"/>
      <sheetName val="6.2.1 Пр. произв. услуги"/>
      <sheetName val="мсн"/>
      <sheetName val="Кредиты полученные"/>
      <sheetName val="Займы выданные"/>
      <sheetName val="ис.смета"/>
      <sheetName val="Настройки"/>
      <sheetName val="Données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догов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  <sheetName val="Приход"/>
      <sheetName val="Расход"/>
      <sheetName val="эл ст"/>
      <sheetName val="АНАЛИТ"/>
      <sheetName val="план ФР"/>
      <sheetName val="т-сети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Списки"/>
      <sheetName val="план индекс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  <sheetName val="Курс $"/>
      <sheetName val="Лист13"/>
      <sheetName val="Справочники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липецк-расчет"/>
      <sheetName val="sapactivexlhiddensheet"/>
      <sheetName val="Справочники"/>
      <sheetName val="Приложение (ТЭЦ) "/>
      <sheetName val="Отопление"/>
      <sheetName val="Вода для ГВС"/>
      <sheetName val="17СВОД-ПУ"/>
      <sheetName val="Справочник"/>
      <sheetName val="ПАС"/>
      <sheetName val="ИВ"/>
      <sheetName val="АТП неосн. "/>
      <sheetName val="Data"/>
    </sheetNames>
    <sheetDataSet>
      <sheetData sheetId="0">
        <row r="5">
          <cell r="H5">
            <v>0.24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  <sheetName val="46010301Семенову"/>
      <sheetName val="справочники"/>
      <sheetName val="свод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Справочник"/>
      <sheetName val="Данные"/>
      <sheetName val="эл ст"/>
      <sheetName val=" НВВ передача"/>
      <sheetName val="6"/>
      <sheetName val="Заголовок"/>
      <sheetName val="Настройки"/>
      <sheetName val="01"/>
      <sheetName val="Ф-2 (для АО-энерго)"/>
      <sheetName val="2002(v1)"/>
      <sheetName val="Параметры"/>
      <sheetName val="2002(v2)"/>
      <sheetName val="Лист1"/>
      <sheetName val="Приложение (ТЭЦ) "/>
      <sheetName val="График"/>
      <sheetName val="тар"/>
      <sheetName val="т1.15(смета8а)"/>
      <sheetName val="1997"/>
      <sheetName val="1998"/>
      <sheetName val="Т-18-Инвестиции"/>
      <sheetName val="TEHSHEET"/>
      <sheetName val="fes"/>
      <sheetName val="Общая"/>
      <sheetName val="выр _июль"/>
      <sheetName val="материалы"/>
      <sheetName val="Титульный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Данные"/>
      <sheetName val="Настр"/>
      <sheetName val="пе"/>
      <sheetName val="Справочники"/>
      <sheetName val="подг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по тарифам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(1ч)"/>
      <sheetName val="выгрузка в БП-6 из 1С (2ч)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иции_стр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_форма"/>
      <sheetName val="списки2019"/>
      <sheetName val="списки201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Форма БП-12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Data"/>
      <sheetName val="Лист13"/>
      <sheetName val="Заголовок"/>
      <sheetName val="t_Настройки"/>
      <sheetName val="P2.1"/>
      <sheetName val="P2.2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ИТ-бюджет"/>
      <sheetName val="ПРОГНОЗ_1"/>
      <sheetName val="Факторный анализ_планы по комби"/>
      <sheetName val="Данные"/>
      <sheetName val="эл ст"/>
      <sheetName val="Лист13"/>
      <sheetName val="ОПТ"/>
      <sheetName val="#ССЫЛКА"/>
      <sheetName val="T0"/>
      <sheetName val="T25"/>
      <sheetName val="T31"/>
      <sheetName val="форма-прил к ф№1"/>
      <sheetName val="FES"/>
      <sheetName val="Исходные"/>
      <sheetName val="Пояснение "/>
      <sheetName val="ПС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  <sheetName val="на 1 тут"/>
      <sheetName val="Приложение 2"/>
      <sheetName val="Справочники"/>
      <sheetName val="rombo"/>
      <sheetName val="13.-1 кв.2019"/>
      <sheetName val="киев"/>
      <sheetName val="УФА"/>
      <sheetName val="Т4,Т4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  <sheetName val="св. о."/>
      <sheetName val="ДДКП"/>
      <sheetName val="Узл. цены"/>
      <sheetName val="И-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  <pageSetUpPr fitToPage="1"/>
  </sheetPr>
  <dimension ref="A3:BL155"/>
  <sheetViews>
    <sheetView tabSelected="1" zoomScaleNormal="100" workbookViewId="0">
      <selection activeCell="A7" sqref="A7:BE10"/>
    </sheetView>
  </sheetViews>
  <sheetFormatPr defaultColWidth="1.42578125" defaultRowHeight="15" x14ac:dyDescent="0.25"/>
  <cols>
    <col min="1" max="32" width="1.42578125" style="4"/>
    <col min="33" max="33" width="1.42578125" style="4" customWidth="1"/>
    <col min="34" max="40" width="1.42578125" style="4"/>
    <col min="41" max="58" width="1.42578125" style="4" customWidth="1"/>
    <col min="59" max="203" width="1.42578125" style="4"/>
    <col min="204" max="204" width="3.7109375" style="4" customWidth="1"/>
    <col min="205" max="234" width="1.42578125" style="4"/>
    <col min="235" max="235" width="15.5703125" style="4" customWidth="1"/>
    <col min="236" max="240" width="1.42578125" style="4"/>
    <col min="241" max="241" width="1.42578125" style="4" customWidth="1"/>
    <col min="242" max="459" width="1.42578125" style="4"/>
    <col min="460" max="460" width="3.7109375" style="4" customWidth="1"/>
    <col min="461" max="490" width="1.42578125" style="4"/>
    <col min="491" max="491" width="15.5703125" style="4" customWidth="1"/>
    <col min="492" max="496" width="1.42578125" style="4"/>
    <col min="497" max="497" width="1.42578125" style="4" customWidth="1"/>
    <col min="498" max="715" width="1.42578125" style="4"/>
    <col min="716" max="716" width="3.7109375" style="4" customWidth="1"/>
    <col min="717" max="746" width="1.42578125" style="4"/>
    <col min="747" max="747" width="15.5703125" style="4" customWidth="1"/>
    <col min="748" max="752" width="1.42578125" style="4"/>
    <col min="753" max="753" width="1.42578125" style="4" customWidth="1"/>
    <col min="754" max="971" width="1.42578125" style="4"/>
    <col min="972" max="972" width="3.7109375" style="4" customWidth="1"/>
    <col min="973" max="1002" width="1.42578125" style="4"/>
    <col min="1003" max="1003" width="15.5703125" style="4" customWidth="1"/>
    <col min="1004" max="1008" width="1.42578125" style="4"/>
    <col min="1009" max="1009" width="1.42578125" style="4" customWidth="1"/>
    <col min="1010" max="1227" width="1.42578125" style="4"/>
    <col min="1228" max="1228" width="3.7109375" style="4" customWidth="1"/>
    <col min="1229" max="1258" width="1.42578125" style="4"/>
    <col min="1259" max="1259" width="15.5703125" style="4" customWidth="1"/>
    <col min="1260" max="1264" width="1.42578125" style="4"/>
    <col min="1265" max="1265" width="1.42578125" style="4" customWidth="1"/>
    <col min="1266" max="1483" width="1.42578125" style="4"/>
    <col min="1484" max="1484" width="3.7109375" style="4" customWidth="1"/>
    <col min="1485" max="1514" width="1.42578125" style="4"/>
    <col min="1515" max="1515" width="15.5703125" style="4" customWidth="1"/>
    <col min="1516" max="1520" width="1.42578125" style="4"/>
    <col min="1521" max="1521" width="1.42578125" style="4" customWidth="1"/>
    <col min="1522" max="1739" width="1.42578125" style="4"/>
    <col min="1740" max="1740" width="3.7109375" style="4" customWidth="1"/>
    <col min="1741" max="1770" width="1.42578125" style="4"/>
    <col min="1771" max="1771" width="15.5703125" style="4" customWidth="1"/>
    <col min="1772" max="1776" width="1.42578125" style="4"/>
    <col min="1777" max="1777" width="1.42578125" style="4" customWidth="1"/>
    <col min="1778" max="1995" width="1.42578125" style="4"/>
    <col min="1996" max="1996" width="3.7109375" style="4" customWidth="1"/>
    <col min="1997" max="2026" width="1.42578125" style="4"/>
    <col min="2027" max="2027" width="15.5703125" style="4" customWidth="1"/>
    <col min="2028" max="2032" width="1.42578125" style="4"/>
    <col min="2033" max="2033" width="1.42578125" style="4" customWidth="1"/>
    <col min="2034" max="2251" width="1.42578125" style="4"/>
    <col min="2252" max="2252" width="3.7109375" style="4" customWidth="1"/>
    <col min="2253" max="2282" width="1.42578125" style="4"/>
    <col min="2283" max="2283" width="15.5703125" style="4" customWidth="1"/>
    <col min="2284" max="2288" width="1.42578125" style="4"/>
    <col min="2289" max="2289" width="1.42578125" style="4" customWidth="1"/>
    <col min="2290" max="2507" width="1.42578125" style="4"/>
    <col min="2508" max="2508" width="3.7109375" style="4" customWidth="1"/>
    <col min="2509" max="2538" width="1.42578125" style="4"/>
    <col min="2539" max="2539" width="15.5703125" style="4" customWidth="1"/>
    <col min="2540" max="2544" width="1.42578125" style="4"/>
    <col min="2545" max="2545" width="1.42578125" style="4" customWidth="1"/>
    <col min="2546" max="2763" width="1.42578125" style="4"/>
    <col min="2764" max="2764" width="3.7109375" style="4" customWidth="1"/>
    <col min="2765" max="2794" width="1.42578125" style="4"/>
    <col min="2795" max="2795" width="15.5703125" style="4" customWidth="1"/>
    <col min="2796" max="2800" width="1.42578125" style="4"/>
    <col min="2801" max="2801" width="1.42578125" style="4" customWidth="1"/>
    <col min="2802" max="3019" width="1.42578125" style="4"/>
    <col min="3020" max="3020" width="3.7109375" style="4" customWidth="1"/>
    <col min="3021" max="3050" width="1.42578125" style="4"/>
    <col min="3051" max="3051" width="15.5703125" style="4" customWidth="1"/>
    <col min="3052" max="3056" width="1.42578125" style="4"/>
    <col min="3057" max="3057" width="1.42578125" style="4" customWidth="1"/>
    <col min="3058" max="3275" width="1.42578125" style="4"/>
    <col min="3276" max="3276" width="3.7109375" style="4" customWidth="1"/>
    <col min="3277" max="3306" width="1.42578125" style="4"/>
    <col min="3307" max="3307" width="15.5703125" style="4" customWidth="1"/>
    <col min="3308" max="3312" width="1.42578125" style="4"/>
    <col min="3313" max="3313" width="1.42578125" style="4" customWidth="1"/>
    <col min="3314" max="3531" width="1.42578125" style="4"/>
    <col min="3532" max="3532" width="3.7109375" style="4" customWidth="1"/>
    <col min="3533" max="3562" width="1.42578125" style="4"/>
    <col min="3563" max="3563" width="15.5703125" style="4" customWidth="1"/>
    <col min="3564" max="3568" width="1.42578125" style="4"/>
    <col min="3569" max="3569" width="1.42578125" style="4" customWidth="1"/>
    <col min="3570" max="3787" width="1.42578125" style="4"/>
    <col min="3788" max="3788" width="3.7109375" style="4" customWidth="1"/>
    <col min="3789" max="3818" width="1.42578125" style="4"/>
    <col min="3819" max="3819" width="15.5703125" style="4" customWidth="1"/>
    <col min="3820" max="3824" width="1.42578125" style="4"/>
    <col min="3825" max="3825" width="1.42578125" style="4" customWidth="1"/>
    <col min="3826" max="4043" width="1.42578125" style="4"/>
    <col min="4044" max="4044" width="3.7109375" style="4" customWidth="1"/>
    <col min="4045" max="4074" width="1.42578125" style="4"/>
    <col min="4075" max="4075" width="15.5703125" style="4" customWidth="1"/>
    <col min="4076" max="4080" width="1.42578125" style="4"/>
    <col min="4081" max="4081" width="1.42578125" style="4" customWidth="1"/>
    <col min="4082" max="4299" width="1.42578125" style="4"/>
    <col min="4300" max="4300" width="3.7109375" style="4" customWidth="1"/>
    <col min="4301" max="4330" width="1.42578125" style="4"/>
    <col min="4331" max="4331" width="15.5703125" style="4" customWidth="1"/>
    <col min="4332" max="4336" width="1.42578125" style="4"/>
    <col min="4337" max="4337" width="1.42578125" style="4" customWidth="1"/>
    <col min="4338" max="4555" width="1.42578125" style="4"/>
    <col min="4556" max="4556" width="3.7109375" style="4" customWidth="1"/>
    <col min="4557" max="4586" width="1.42578125" style="4"/>
    <col min="4587" max="4587" width="15.5703125" style="4" customWidth="1"/>
    <col min="4588" max="4592" width="1.42578125" style="4"/>
    <col min="4593" max="4593" width="1.42578125" style="4" customWidth="1"/>
    <col min="4594" max="4811" width="1.42578125" style="4"/>
    <col min="4812" max="4812" width="3.7109375" style="4" customWidth="1"/>
    <col min="4813" max="4842" width="1.42578125" style="4"/>
    <col min="4843" max="4843" width="15.5703125" style="4" customWidth="1"/>
    <col min="4844" max="4848" width="1.42578125" style="4"/>
    <col min="4849" max="4849" width="1.42578125" style="4" customWidth="1"/>
    <col min="4850" max="5067" width="1.42578125" style="4"/>
    <col min="5068" max="5068" width="3.7109375" style="4" customWidth="1"/>
    <col min="5069" max="5098" width="1.42578125" style="4"/>
    <col min="5099" max="5099" width="15.5703125" style="4" customWidth="1"/>
    <col min="5100" max="5104" width="1.42578125" style="4"/>
    <col min="5105" max="5105" width="1.42578125" style="4" customWidth="1"/>
    <col min="5106" max="5323" width="1.42578125" style="4"/>
    <col min="5324" max="5324" width="3.7109375" style="4" customWidth="1"/>
    <col min="5325" max="5354" width="1.42578125" style="4"/>
    <col min="5355" max="5355" width="15.5703125" style="4" customWidth="1"/>
    <col min="5356" max="5360" width="1.42578125" style="4"/>
    <col min="5361" max="5361" width="1.42578125" style="4" customWidth="1"/>
    <col min="5362" max="5579" width="1.42578125" style="4"/>
    <col min="5580" max="5580" width="3.7109375" style="4" customWidth="1"/>
    <col min="5581" max="5610" width="1.42578125" style="4"/>
    <col min="5611" max="5611" width="15.5703125" style="4" customWidth="1"/>
    <col min="5612" max="5616" width="1.42578125" style="4"/>
    <col min="5617" max="5617" width="1.42578125" style="4" customWidth="1"/>
    <col min="5618" max="5835" width="1.42578125" style="4"/>
    <col min="5836" max="5836" width="3.7109375" style="4" customWidth="1"/>
    <col min="5837" max="5866" width="1.42578125" style="4"/>
    <col min="5867" max="5867" width="15.5703125" style="4" customWidth="1"/>
    <col min="5868" max="5872" width="1.42578125" style="4"/>
    <col min="5873" max="5873" width="1.42578125" style="4" customWidth="1"/>
    <col min="5874" max="6091" width="1.42578125" style="4"/>
    <col min="6092" max="6092" width="3.7109375" style="4" customWidth="1"/>
    <col min="6093" max="6122" width="1.42578125" style="4"/>
    <col min="6123" max="6123" width="15.5703125" style="4" customWidth="1"/>
    <col min="6124" max="6128" width="1.42578125" style="4"/>
    <col min="6129" max="6129" width="1.42578125" style="4" customWidth="1"/>
    <col min="6130" max="6347" width="1.42578125" style="4"/>
    <col min="6348" max="6348" width="3.7109375" style="4" customWidth="1"/>
    <col min="6349" max="6378" width="1.42578125" style="4"/>
    <col min="6379" max="6379" width="15.5703125" style="4" customWidth="1"/>
    <col min="6380" max="6384" width="1.42578125" style="4"/>
    <col min="6385" max="6385" width="1.42578125" style="4" customWidth="1"/>
    <col min="6386" max="6603" width="1.42578125" style="4"/>
    <col min="6604" max="6604" width="3.7109375" style="4" customWidth="1"/>
    <col min="6605" max="6634" width="1.42578125" style="4"/>
    <col min="6635" max="6635" width="15.5703125" style="4" customWidth="1"/>
    <col min="6636" max="6640" width="1.42578125" style="4"/>
    <col min="6641" max="6641" width="1.42578125" style="4" customWidth="1"/>
    <col min="6642" max="6859" width="1.42578125" style="4"/>
    <col min="6860" max="6860" width="3.7109375" style="4" customWidth="1"/>
    <col min="6861" max="6890" width="1.42578125" style="4"/>
    <col min="6891" max="6891" width="15.5703125" style="4" customWidth="1"/>
    <col min="6892" max="6896" width="1.42578125" style="4"/>
    <col min="6897" max="6897" width="1.42578125" style="4" customWidth="1"/>
    <col min="6898" max="7115" width="1.42578125" style="4"/>
    <col min="7116" max="7116" width="3.7109375" style="4" customWidth="1"/>
    <col min="7117" max="7146" width="1.42578125" style="4"/>
    <col min="7147" max="7147" width="15.5703125" style="4" customWidth="1"/>
    <col min="7148" max="7152" width="1.42578125" style="4"/>
    <col min="7153" max="7153" width="1.42578125" style="4" customWidth="1"/>
    <col min="7154" max="7371" width="1.42578125" style="4"/>
    <col min="7372" max="7372" width="3.7109375" style="4" customWidth="1"/>
    <col min="7373" max="7402" width="1.42578125" style="4"/>
    <col min="7403" max="7403" width="15.5703125" style="4" customWidth="1"/>
    <col min="7404" max="7408" width="1.42578125" style="4"/>
    <col min="7409" max="7409" width="1.42578125" style="4" customWidth="1"/>
    <col min="7410" max="7627" width="1.42578125" style="4"/>
    <col min="7628" max="7628" width="3.7109375" style="4" customWidth="1"/>
    <col min="7629" max="7658" width="1.42578125" style="4"/>
    <col min="7659" max="7659" width="15.5703125" style="4" customWidth="1"/>
    <col min="7660" max="7664" width="1.42578125" style="4"/>
    <col min="7665" max="7665" width="1.42578125" style="4" customWidth="1"/>
    <col min="7666" max="7883" width="1.42578125" style="4"/>
    <col min="7884" max="7884" width="3.7109375" style="4" customWidth="1"/>
    <col min="7885" max="7914" width="1.42578125" style="4"/>
    <col min="7915" max="7915" width="15.5703125" style="4" customWidth="1"/>
    <col min="7916" max="7920" width="1.42578125" style="4"/>
    <col min="7921" max="7921" width="1.42578125" style="4" customWidth="1"/>
    <col min="7922" max="8139" width="1.42578125" style="4"/>
    <col min="8140" max="8140" width="3.7109375" style="4" customWidth="1"/>
    <col min="8141" max="8170" width="1.42578125" style="4"/>
    <col min="8171" max="8171" width="15.5703125" style="4" customWidth="1"/>
    <col min="8172" max="8176" width="1.42578125" style="4"/>
    <col min="8177" max="8177" width="1.42578125" style="4" customWidth="1"/>
    <col min="8178" max="8395" width="1.42578125" style="4"/>
    <col min="8396" max="8396" width="3.7109375" style="4" customWidth="1"/>
    <col min="8397" max="8426" width="1.42578125" style="4"/>
    <col min="8427" max="8427" width="15.5703125" style="4" customWidth="1"/>
    <col min="8428" max="8432" width="1.42578125" style="4"/>
    <col min="8433" max="8433" width="1.42578125" style="4" customWidth="1"/>
    <col min="8434" max="8651" width="1.42578125" style="4"/>
    <col min="8652" max="8652" width="3.7109375" style="4" customWidth="1"/>
    <col min="8653" max="8682" width="1.42578125" style="4"/>
    <col min="8683" max="8683" width="15.5703125" style="4" customWidth="1"/>
    <col min="8684" max="8688" width="1.42578125" style="4"/>
    <col min="8689" max="8689" width="1.42578125" style="4" customWidth="1"/>
    <col min="8690" max="8907" width="1.42578125" style="4"/>
    <col min="8908" max="8908" width="3.7109375" style="4" customWidth="1"/>
    <col min="8909" max="8938" width="1.42578125" style="4"/>
    <col min="8939" max="8939" width="15.5703125" style="4" customWidth="1"/>
    <col min="8940" max="8944" width="1.42578125" style="4"/>
    <col min="8945" max="8945" width="1.42578125" style="4" customWidth="1"/>
    <col min="8946" max="9163" width="1.42578125" style="4"/>
    <col min="9164" max="9164" width="3.7109375" style="4" customWidth="1"/>
    <col min="9165" max="9194" width="1.42578125" style="4"/>
    <col min="9195" max="9195" width="15.5703125" style="4" customWidth="1"/>
    <col min="9196" max="9200" width="1.42578125" style="4"/>
    <col min="9201" max="9201" width="1.42578125" style="4" customWidth="1"/>
    <col min="9202" max="9419" width="1.42578125" style="4"/>
    <col min="9420" max="9420" width="3.7109375" style="4" customWidth="1"/>
    <col min="9421" max="9450" width="1.42578125" style="4"/>
    <col min="9451" max="9451" width="15.5703125" style="4" customWidth="1"/>
    <col min="9452" max="9456" width="1.42578125" style="4"/>
    <col min="9457" max="9457" width="1.42578125" style="4" customWidth="1"/>
    <col min="9458" max="9675" width="1.42578125" style="4"/>
    <col min="9676" max="9676" width="3.7109375" style="4" customWidth="1"/>
    <col min="9677" max="9706" width="1.42578125" style="4"/>
    <col min="9707" max="9707" width="15.5703125" style="4" customWidth="1"/>
    <col min="9708" max="9712" width="1.42578125" style="4"/>
    <col min="9713" max="9713" width="1.42578125" style="4" customWidth="1"/>
    <col min="9714" max="9931" width="1.42578125" style="4"/>
    <col min="9932" max="9932" width="3.7109375" style="4" customWidth="1"/>
    <col min="9933" max="9962" width="1.42578125" style="4"/>
    <col min="9963" max="9963" width="15.5703125" style="4" customWidth="1"/>
    <col min="9964" max="9968" width="1.42578125" style="4"/>
    <col min="9969" max="9969" width="1.42578125" style="4" customWidth="1"/>
    <col min="9970" max="10187" width="1.42578125" style="4"/>
    <col min="10188" max="10188" width="3.7109375" style="4" customWidth="1"/>
    <col min="10189" max="10218" width="1.42578125" style="4"/>
    <col min="10219" max="10219" width="15.5703125" style="4" customWidth="1"/>
    <col min="10220" max="10224" width="1.42578125" style="4"/>
    <col min="10225" max="10225" width="1.42578125" style="4" customWidth="1"/>
    <col min="10226" max="10443" width="1.42578125" style="4"/>
    <col min="10444" max="10444" width="3.7109375" style="4" customWidth="1"/>
    <col min="10445" max="10474" width="1.42578125" style="4"/>
    <col min="10475" max="10475" width="15.5703125" style="4" customWidth="1"/>
    <col min="10476" max="10480" width="1.42578125" style="4"/>
    <col min="10481" max="10481" width="1.42578125" style="4" customWidth="1"/>
    <col min="10482" max="10699" width="1.42578125" style="4"/>
    <col min="10700" max="10700" width="3.7109375" style="4" customWidth="1"/>
    <col min="10701" max="10730" width="1.42578125" style="4"/>
    <col min="10731" max="10731" width="15.5703125" style="4" customWidth="1"/>
    <col min="10732" max="10736" width="1.42578125" style="4"/>
    <col min="10737" max="10737" width="1.42578125" style="4" customWidth="1"/>
    <col min="10738" max="10955" width="1.42578125" style="4"/>
    <col min="10956" max="10956" width="3.7109375" style="4" customWidth="1"/>
    <col min="10957" max="10986" width="1.42578125" style="4"/>
    <col min="10987" max="10987" width="15.5703125" style="4" customWidth="1"/>
    <col min="10988" max="10992" width="1.42578125" style="4"/>
    <col min="10993" max="10993" width="1.42578125" style="4" customWidth="1"/>
    <col min="10994" max="11211" width="1.42578125" style="4"/>
    <col min="11212" max="11212" width="3.7109375" style="4" customWidth="1"/>
    <col min="11213" max="11242" width="1.42578125" style="4"/>
    <col min="11243" max="11243" width="15.5703125" style="4" customWidth="1"/>
    <col min="11244" max="11248" width="1.42578125" style="4"/>
    <col min="11249" max="11249" width="1.42578125" style="4" customWidth="1"/>
    <col min="11250" max="11467" width="1.42578125" style="4"/>
    <col min="11468" max="11468" width="3.7109375" style="4" customWidth="1"/>
    <col min="11469" max="11498" width="1.42578125" style="4"/>
    <col min="11499" max="11499" width="15.5703125" style="4" customWidth="1"/>
    <col min="11500" max="11504" width="1.42578125" style="4"/>
    <col min="11505" max="11505" width="1.42578125" style="4" customWidth="1"/>
    <col min="11506" max="11723" width="1.42578125" style="4"/>
    <col min="11724" max="11724" width="3.7109375" style="4" customWidth="1"/>
    <col min="11725" max="11754" width="1.42578125" style="4"/>
    <col min="11755" max="11755" width="15.5703125" style="4" customWidth="1"/>
    <col min="11756" max="11760" width="1.42578125" style="4"/>
    <col min="11761" max="11761" width="1.42578125" style="4" customWidth="1"/>
    <col min="11762" max="11979" width="1.42578125" style="4"/>
    <col min="11980" max="11980" width="3.7109375" style="4" customWidth="1"/>
    <col min="11981" max="12010" width="1.42578125" style="4"/>
    <col min="12011" max="12011" width="15.5703125" style="4" customWidth="1"/>
    <col min="12012" max="12016" width="1.42578125" style="4"/>
    <col min="12017" max="12017" width="1.42578125" style="4" customWidth="1"/>
    <col min="12018" max="12235" width="1.42578125" style="4"/>
    <col min="12236" max="12236" width="3.7109375" style="4" customWidth="1"/>
    <col min="12237" max="12266" width="1.42578125" style="4"/>
    <col min="12267" max="12267" width="15.5703125" style="4" customWidth="1"/>
    <col min="12268" max="12272" width="1.42578125" style="4"/>
    <col min="12273" max="12273" width="1.42578125" style="4" customWidth="1"/>
    <col min="12274" max="12491" width="1.42578125" style="4"/>
    <col min="12492" max="12492" width="3.7109375" style="4" customWidth="1"/>
    <col min="12493" max="12522" width="1.42578125" style="4"/>
    <col min="12523" max="12523" width="15.5703125" style="4" customWidth="1"/>
    <col min="12524" max="12528" width="1.42578125" style="4"/>
    <col min="12529" max="12529" width="1.42578125" style="4" customWidth="1"/>
    <col min="12530" max="12747" width="1.42578125" style="4"/>
    <col min="12748" max="12748" width="3.7109375" style="4" customWidth="1"/>
    <col min="12749" max="12778" width="1.42578125" style="4"/>
    <col min="12779" max="12779" width="15.5703125" style="4" customWidth="1"/>
    <col min="12780" max="12784" width="1.42578125" style="4"/>
    <col min="12785" max="12785" width="1.42578125" style="4" customWidth="1"/>
    <col min="12786" max="13003" width="1.42578125" style="4"/>
    <col min="13004" max="13004" width="3.7109375" style="4" customWidth="1"/>
    <col min="13005" max="13034" width="1.42578125" style="4"/>
    <col min="13035" max="13035" width="15.5703125" style="4" customWidth="1"/>
    <col min="13036" max="13040" width="1.42578125" style="4"/>
    <col min="13041" max="13041" width="1.42578125" style="4" customWidth="1"/>
    <col min="13042" max="13259" width="1.42578125" style="4"/>
    <col min="13260" max="13260" width="3.7109375" style="4" customWidth="1"/>
    <col min="13261" max="13290" width="1.42578125" style="4"/>
    <col min="13291" max="13291" width="15.5703125" style="4" customWidth="1"/>
    <col min="13292" max="13296" width="1.42578125" style="4"/>
    <col min="13297" max="13297" width="1.42578125" style="4" customWidth="1"/>
    <col min="13298" max="13515" width="1.42578125" style="4"/>
    <col min="13516" max="13516" width="3.7109375" style="4" customWidth="1"/>
    <col min="13517" max="13546" width="1.42578125" style="4"/>
    <col min="13547" max="13547" width="15.5703125" style="4" customWidth="1"/>
    <col min="13548" max="13552" width="1.42578125" style="4"/>
    <col min="13553" max="13553" width="1.42578125" style="4" customWidth="1"/>
    <col min="13554" max="13771" width="1.42578125" style="4"/>
    <col min="13772" max="13772" width="3.7109375" style="4" customWidth="1"/>
    <col min="13773" max="13802" width="1.42578125" style="4"/>
    <col min="13803" max="13803" width="15.5703125" style="4" customWidth="1"/>
    <col min="13804" max="13808" width="1.42578125" style="4"/>
    <col min="13809" max="13809" width="1.42578125" style="4" customWidth="1"/>
    <col min="13810" max="14027" width="1.42578125" style="4"/>
    <col min="14028" max="14028" width="3.7109375" style="4" customWidth="1"/>
    <col min="14029" max="14058" width="1.42578125" style="4"/>
    <col min="14059" max="14059" width="15.5703125" style="4" customWidth="1"/>
    <col min="14060" max="14064" width="1.42578125" style="4"/>
    <col min="14065" max="14065" width="1.42578125" style="4" customWidth="1"/>
    <col min="14066" max="14283" width="1.42578125" style="4"/>
    <col min="14284" max="14284" width="3.7109375" style="4" customWidth="1"/>
    <col min="14285" max="14314" width="1.42578125" style="4"/>
    <col min="14315" max="14315" width="15.5703125" style="4" customWidth="1"/>
    <col min="14316" max="14320" width="1.42578125" style="4"/>
    <col min="14321" max="14321" width="1.42578125" style="4" customWidth="1"/>
    <col min="14322" max="14539" width="1.42578125" style="4"/>
    <col min="14540" max="14540" width="3.7109375" style="4" customWidth="1"/>
    <col min="14541" max="14570" width="1.42578125" style="4"/>
    <col min="14571" max="14571" width="15.5703125" style="4" customWidth="1"/>
    <col min="14572" max="14576" width="1.42578125" style="4"/>
    <col min="14577" max="14577" width="1.42578125" style="4" customWidth="1"/>
    <col min="14578" max="14795" width="1.42578125" style="4"/>
    <col min="14796" max="14796" width="3.7109375" style="4" customWidth="1"/>
    <col min="14797" max="14826" width="1.42578125" style="4"/>
    <col min="14827" max="14827" width="15.5703125" style="4" customWidth="1"/>
    <col min="14828" max="14832" width="1.42578125" style="4"/>
    <col min="14833" max="14833" width="1.42578125" style="4" customWidth="1"/>
    <col min="14834" max="15051" width="1.42578125" style="4"/>
    <col min="15052" max="15052" width="3.7109375" style="4" customWidth="1"/>
    <col min="15053" max="15082" width="1.42578125" style="4"/>
    <col min="15083" max="15083" width="15.5703125" style="4" customWidth="1"/>
    <col min="15084" max="15088" width="1.42578125" style="4"/>
    <col min="15089" max="15089" width="1.42578125" style="4" customWidth="1"/>
    <col min="15090" max="15307" width="1.42578125" style="4"/>
    <col min="15308" max="15308" width="3.7109375" style="4" customWidth="1"/>
    <col min="15309" max="15338" width="1.42578125" style="4"/>
    <col min="15339" max="15339" width="15.5703125" style="4" customWidth="1"/>
    <col min="15340" max="15344" width="1.42578125" style="4"/>
    <col min="15345" max="15345" width="1.42578125" style="4" customWidth="1"/>
    <col min="15346" max="15563" width="1.42578125" style="4"/>
    <col min="15564" max="15564" width="3.7109375" style="4" customWidth="1"/>
    <col min="15565" max="15594" width="1.42578125" style="4"/>
    <col min="15595" max="15595" width="15.5703125" style="4" customWidth="1"/>
    <col min="15596" max="15600" width="1.42578125" style="4"/>
    <col min="15601" max="15601" width="1.42578125" style="4" customWidth="1"/>
    <col min="15602" max="15819" width="1.42578125" style="4"/>
    <col min="15820" max="15820" width="3.7109375" style="4" customWidth="1"/>
    <col min="15821" max="15850" width="1.42578125" style="4"/>
    <col min="15851" max="15851" width="15.5703125" style="4" customWidth="1"/>
    <col min="15852" max="15856" width="1.42578125" style="4"/>
    <col min="15857" max="15857" width="1.42578125" style="4" customWidth="1"/>
    <col min="15858" max="16075" width="1.42578125" style="4"/>
    <col min="16076" max="16076" width="3.7109375" style="4" customWidth="1"/>
    <col min="16077" max="16106" width="1.42578125" style="4"/>
    <col min="16107" max="16107" width="15.5703125" style="4" customWidth="1"/>
    <col min="16108" max="16112" width="1.42578125" style="4"/>
    <col min="16113" max="16113" width="1.42578125" style="4" customWidth="1"/>
    <col min="16114" max="16384" width="1.42578125" style="4"/>
  </cols>
  <sheetData>
    <row r="3" spans="1:57" x14ac:dyDescent="0.25">
      <c r="BE3" s="7" t="s">
        <v>161</v>
      </c>
    </row>
    <row r="4" spans="1:57" x14ac:dyDescent="0.25">
      <c r="BE4" s="7" t="s">
        <v>162</v>
      </c>
    </row>
    <row r="5" spans="1:57" x14ac:dyDescent="0.25">
      <c r="BE5" s="7" t="s">
        <v>163</v>
      </c>
    </row>
    <row r="7" spans="1:57" ht="18.75" x14ac:dyDescent="0.25">
      <c r="A7" s="37" t="s">
        <v>164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ht="18.75" x14ac:dyDescent="0.25">
      <c r="A8" s="37" t="s">
        <v>165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ht="18.75" x14ac:dyDescent="0.25">
      <c r="A9" s="37" t="s">
        <v>166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ht="18.75" x14ac:dyDescent="0.25">
      <c r="A10" s="37" t="s">
        <v>167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2" spans="1:57" s="8" customFormat="1" ht="15.75" x14ac:dyDescent="0.25">
      <c r="B12" s="9" t="s">
        <v>168</v>
      </c>
      <c r="V12" s="38" t="s">
        <v>180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s="8" customFormat="1" ht="15.75" x14ac:dyDescent="0.25">
      <c r="B13" s="9" t="s">
        <v>169</v>
      </c>
      <c r="F13" s="40" t="s">
        <v>170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57" s="8" customFormat="1" ht="15.75" x14ac:dyDescent="0.25">
      <c r="B14" s="9" t="s">
        <v>171</v>
      </c>
      <c r="F14" s="40" t="s">
        <v>172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57" s="8" customFormat="1" ht="15.75" x14ac:dyDescent="0.25">
      <c r="B15" s="9" t="s">
        <v>173</v>
      </c>
      <c r="AC15" s="41" t="s">
        <v>177</v>
      </c>
      <c r="AD15" s="41"/>
      <c r="AE15" s="41"/>
      <c r="AF15" s="41"/>
      <c r="AG15" s="41"/>
      <c r="AH15" s="41"/>
      <c r="AI15" s="42" t="s">
        <v>174</v>
      </c>
      <c r="AJ15" s="42"/>
      <c r="AK15" s="41" t="s">
        <v>178</v>
      </c>
      <c r="AL15" s="41"/>
      <c r="AM15" s="41"/>
      <c r="AN15" s="41"/>
      <c r="AO15" s="41"/>
      <c r="AP15" s="41"/>
      <c r="AQ15" s="9" t="s">
        <v>175</v>
      </c>
    </row>
    <row r="17" spans="1:63" s="1" customFormat="1" ht="12.75" x14ac:dyDescent="0.2">
      <c r="A17" s="270" t="s">
        <v>0</v>
      </c>
      <c r="B17" s="270"/>
      <c r="C17" s="270"/>
      <c r="D17" s="270"/>
      <c r="E17" s="270"/>
      <c r="F17" s="270"/>
      <c r="G17" s="270" t="s">
        <v>1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 t="s">
        <v>2</v>
      </c>
      <c r="AI17" s="270"/>
      <c r="AJ17" s="270"/>
      <c r="AK17" s="270"/>
      <c r="AL17" s="270"/>
      <c r="AM17" s="270"/>
      <c r="AN17" s="45" t="s">
        <v>181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63" s="1" customFormat="1" ht="12.75" customHeight="1" x14ac:dyDescent="0.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 t="s">
        <v>3</v>
      </c>
      <c r="AO18" s="274"/>
      <c r="AP18" s="274"/>
      <c r="AQ18" s="274"/>
      <c r="AR18" s="274"/>
      <c r="AS18" s="274"/>
      <c r="AT18" s="274"/>
      <c r="AU18" s="274"/>
      <c r="AV18" s="274"/>
      <c r="AW18" s="274" t="s">
        <v>4</v>
      </c>
      <c r="AX18" s="274"/>
      <c r="AY18" s="274"/>
      <c r="AZ18" s="274"/>
      <c r="BA18" s="274"/>
      <c r="BB18" s="274"/>
      <c r="BC18" s="274"/>
      <c r="BD18" s="274"/>
      <c r="BE18" s="274"/>
    </row>
    <row r="19" spans="1:63" s="1" customFormat="1" ht="15" customHeight="1" x14ac:dyDescent="0.2">
      <c r="A19" s="271" t="s">
        <v>5</v>
      </c>
      <c r="B19" s="271"/>
      <c r="C19" s="271"/>
      <c r="D19" s="271"/>
      <c r="E19" s="271"/>
      <c r="F19" s="271"/>
      <c r="G19" s="272" t="s">
        <v>6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3" t="s">
        <v>7</v>
      </c>
      <c r="AI19" s="273"/>
      <c r="AJ19" s="273"/>
      <c r="AK19" s="273"/>
      <c r="AL19" s="273"/>
      <c r="AM19" s="273"/>
      <c r="AN19" s="273" t="s">
        <v>7</v>
      </c>
      <c r="AO19" s="273"/>
      <c r="AP19" s="273"/>
      <c r="AQ19" s="273"/>
      <c r="AR19" s="273"/>
      <c r="AS19" s="273"/>
      <c r="AT19" s="273"/>
      <c r="AU19" s="273"/>
      <c r="AV19" s="273"/>
      <c r="AW19" s="273" t="s">
        <v>7</v>
      </c>
      <c r="AX19" s="273"/>
      <c r="AY19" s="273"/>
      <c r="AZ19" s="273"/>
      <c r="BA19" s="273"/>
      <c r="BB19" s="273"/>
      <c r="BC19" s="273"/>
      <c r="BD19" s="273"/>
      <c r="BE19" s="273"/>
    </row>
    <row r="20" spans="1:63" s="1" customFormat="1" ht="12.75" x14ac:dyDescent="0.2">
      <c r="A20" s="115" t="s">
        <v>8</v>
      </c>
      <c r="B20" s="116"/>
      <c r="C20" s="116"/>
      <c r="D20" s="116"/>
      <c r="E20" s="116"/>
      <c r="F20" s="117"/>
      <c r="G20" s="124" t="s">
        <v>9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 t="s">
        <v>10</v>
      </c>
      <c r="AI20" s="126"/>
      <c r="AJ20" s="126"/>
      <c r="AK20" s="126"/>
      <c r="AL20" s="126"/>
      <c r="AM20" s="127"/>
      <c r="AN20" s="168">
        <f>SUM(AN22,AN40,AN63,AN66,AN69,AN72,AN75,AN76)</f>
        <v>2333297.8697294327</v>
      </c>
      <c r="AO20" s="169"/>
      <c r="AP20" s="169"/>
      <c r="AQ20" s="169"/>
      <c r="AR20" s="169"/>
      <c r="AS20" s="169"/>
      <c r="AT20" s="169"/>
      <c r="AU20" s="169"/>
      <c r="AV20" s="170"/>
      <c r="AW20" s="168">
        <f>SUM(AW22,AW40,AW63,AW66,AW69,AW72,AW75,AW76)</f>
        <v>2484539.7195858923</v>
      </c>
      <c r="AX20" s="169"/>
      <c r="AY20" s="169"/>
      <c r="AZ20" s="169"/>
      <c r="BA20" s="169"/>
      <c r="BB20" s="169"/>
      <c r="BC20" s="169"/>
      <c r="BD20" s="169"/>
      <c r="BE20" s="170"/>
    </row>
    <row r="21" spans="1:63" s="1" customFormat="1" ht="12.75" x14ac:dyDescent="0.2">
      <c r="A21" s="121"/>
      <c r="B21" s="122"/>
      <c r="C21" s="122"/>
      <c r="D21" s="122"/>
      <c r="E21" s="122"/>
      <c r="F21" s="123"/>
      <c r="G21" s="143" t="s">
        <v>11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31"/>
      <c r="AI21" s="132"/>
      <c r="AJ21" s="132"/>
      <c r="AK21" s="132"/>
      <c r="AL21" s="132"/>
      <c r="AM21" s="133"/>
      <c r="AN21" s="171"/>
      <c r="AO21" s="172"/>
      <c r="AP21" s="172"/>
      <c r="AQ21" s="172"/>
      <c r="AR21" s="172"/>
      <c r="AS21" s="172"/>
      <c r="AT21" s="172"/>
      <c r="AU21" s="172"/>
      <c r="AV21" s="173"/>
      <c r="AW21" s="171"/>
      <c r="AX21" s="172"/>
      <c r="AY21" s="172"/>
      <c r="AZ21" s="172"/>
      <c r="BA21" s="172"/>
      <c r="BB21" s="172"/>
      <c r="BC21" s="172"/>
      <c r="BD21" s="172"/>
      <c r="BE21" s="173"/>
      <c r="BK21" s="1">
        <v>2485681.2566696499</v>
      </c>
    </row>
    <row r="22" spans="1:63" s="1" customFormat="1" ht="12.75" x14ac:dyDescent="0.2">
      <c r="A22" s="115" t="s">
        <v>12</v>
      </c>
      <c r="B22" s="116"/>
      <c r="C22" s="116"/>
      <c r="D22" s="116"/>
      <c r="E22" s="116"/>
      <c r="F22" s="117"/>
      <c r="G22" s="124" t="s">
        <v>13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5" t="s">
        <v>10</v>
      </c>
      <c r="AI22" s="126"/>
      <c r="AJ22" s="126"/>
      <c r="AK22" s="126"/>
      <c r="AL22" s="126"/>
      <c r="AM22" s="127"/>
      <c r="AN22" s="159">
        <v>865195.33855279861</v>
      </c>
      <c r="AO22" s="160"/>
      <c r="AP22" s="160"/>
      <c r="AQ22" s="160"/>
      <c r="AR22" s="160"/>
      <c r="AS22" s="160"/>
      <c r="AT22" s="160"/>
      <c r="AU22" s="160"/>
      <c r="AV22" s="161"/>
      <c r="AW22" s="263">
        <v>859408.50214000011</v>
      </c>
      <c r="AX22" s="264"/>
      <c r="AY22" s="264"/>
      <c r="AZ22" s="264"/>
      <c r="BA22" s="264"/>
      <c r="BB22" s="264"/>
      <c r="BC22" s="264"/>
      <c r="BD22" s="264"/>
      <c r="BE22" s="265"/>
    </row>
    <row r="23" spans="1:63" s="1" customFormat="1" ht="12.75" x14ac:dyDescent="0.2">
      <c r="A23" s="121"/>
      <c r="B23" s="122"/>
      <c r="C23" s="122"/>
      <c r="D23" s="122"/>
      <c r="E23" s="122"/>
      <c r="F23" s="123"/>
      <c r="G23" s="144" t="s">
        <v>14</v>
      </c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31"/>
      <c r="AI23" s="132"/>
      <c r="AJ23" s="132"/>
      <c r="AK23" s="132"/>
      <c r="AL23" s="132"/>
      <c r="AM23" s="133"/>
      <c r="AN23" s="165"/>
      <c r="AO23" s="166"/>
      <c r="AP23" s="166"/>
      <c r="AQ23" s="166"/>
      <c r="AR23" s="166"/>
      <c r="AS23" s="166"/>
      <c r="AT23" s="166"/>
      <c r="AU23" s="166"/>
      <c r="AV23" s="167"/>
      <c r="AW23" s="266"/>
      <c r="AX23" s="267"/>
      <c r="AY23" s="267"/>
      <c r="AZ23" s="267"/>
      <c r="BA23" s="267"/>
      <c r="BB23" s="267"/>
      <c r="BC23" s="267"/>
      <c r="BD23" s="267"/>
      <c r="BE23" s="268"/>
    </row>
    <row r="24" spans="1:63" s="1" customFormat="1" ht="15" customHeight="1" x14ac:dyDescent="0.2">
      <c r="A24" s="43" t="s">
        <v>15</v>
      </c>
      <c r="B24" s="43"/>
      <c r="C24" s="43"/>
      <c r="D24" s="43"/>
      <c r="E24" s="43"/>
      <c r="F24" s="43"/>
      <c r="G24" s="44" t="s">
        <v>16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 t="s">
        <v>10</v>
      </c>
      <c r="AI24" s="45"/>
      <c r="AJ24" s="45"/>
      <c r="AK24" s="45"/>
      <c r="AL24" s="45"/>
      <c r="AM24" s="45"/>
      <c r="AN24" s="46">
        <f>AN25+AN28</f>
        <v>232418.60816735995</v>
      </c>
      <c r="AO24" s="46"/>
      <c r="AP24" s="46"/>
      <c r="AQ24" s="46"/>
      <c r="AR24" s="46"/>
      <c r="AS24" s="46"/>
      <c r="AT24" s="46"/>
      <c r="AU24" s="46"/>
      <c r="AV24" s="46"/>
      <c r="AW24" s="258">
        <f>AW25+AW28</f>
        <v>194263.76058</v>
      </c>
      <c r="AX24" s="259"/>
      <c r="AY24" s="259"/>
      <c r="AZ24" s="259"/>
      <c r="BA24" s="259"/>
      <c r="BB24" s="259"/>
      <c r="BC24" s="259"/>
      <c r="BD24" s="259"/>
      <c r="BE24" s="260"/>
    </row>
    <row r="25" spans="1:63" s="1" customFormat="1" ht="12.75" x14ac:dyDescent="0.2">
      <c r="A25" s="11" t="s">
        <v>17</v>
      </c>
      <c r="B25" s="12"/>
      <c r="C25" s="12"/>
      <c r="D25" s="12"/>
      <c r="E25" s="12"/>
      <c r="F25" s="13"/>
      <c r="G25" s="56" t="s">
        <v>18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8" t="s">
        <v>10</v>
      </c>
      <c r="AI25" s="19"/>
      <c r="AJ25" s="19"/>
      <c r="AK25" s="19"/>
      <c r="AL25" s="19"/>
      <c r="AM25" s="20"/>
      <c r="AN25" s="24">
        <v>111943.43532206562</v>
      </c>
      <c r="AO25" s="25"/>
      <c r="AP25" s="25"/>
      <c r="AQ25" s="25"/>
      <c r="AR25" s="25"/>
      <c r="AS25" s="25"/>
      <c r="AT25" s="25"/>
      <c r="AU25" s="25"/>
      <c r="AV25" s="26"/>
      <c r="AW25" s="24">
        <v>117025.76550000001</v>
      </c>
      <c r="AX25" s="25"/>
      <c r="AY25" s="25"/>
      <c r="AZ25" s="25"/>
      <c r="BA25" s="25"/>
      <c r="BB25" s="25"/>
      <c r="BC25" s="25"/>
      <c r="BD25" s="25"/>
      <c r="BE25" s="26"/>
    </row>
    <row r="26" spans="1:63" s="1" customFormat="1" ht="12.75" x14ac:dyDescent="0.2">
      <c r="A26" s="14"/>
      <c r="B26" s="15"/>
      <c r="C26" s="15"/>
      <c r="D26" s="15"/>
      <c r="E26" s="15"/>
      <c r="F26" s="16"/>
      <c r="G26" s="52" t="s">
        <v>19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21"/>
      <c r="AI26" s="22"/>
      <c r="AJ26" s="22"/>
      <c r="AK26" s="22"/>
      <c r="AL26" s="22"/>
      <c r="AM26" s="23"/>
      <c r="AN26" s="27"/>
      <c r="AO26" s="28"/>
      <c r="AP26" s="28"/>
      <c r="AQ26" s="28"/>
      <c r="AR26" s="28"/>
      <c r="AS26" s="28"/>
      <c r="AT26" s="28"/>
      <c r="AU26" s="28"/>
      <c r="AV26" s="29"/>
      <c r="AW26" s="27"/>
      <c r="AX26" s="28"/>
      <c r="AY26" s="28"/>
      <c r="AZ26" s="28"/>
      <c r="BA26" s="28"/>
      <c r="BB26" s="28"/>
      <c r="BC26" s="28"/>
      <c r="BD26" s="28"/>
      <c r="BE26" s="29"/>
    </row>
    <row r="27" spans="1:63" s="1" customFormat="1" ht="15" customHeight="1" x14ac:dyDescent="0.2">
      <c r="A27" s="99"/>
      <c r="B27" s="99"/>
      <c r="C27" s="99"/>
      <c r="D27" s="99"/>
      <c r="E27" s="99"/>
      <c r="F27" s="99"/>
      <c r="G27" s="51" t="s">
        <v>21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101" t="s">
        <v>10</v>
      </c>
      <c r="AI27" s="101"/>
      <c r="AJ27" s="101"/>
      <c r="AK27" s="101"/>
      <c r="AL27" s="101"/>
      <c r="AM27" s="101"/>
      <c r="AN27" s="269">
        <v>74104.570000000007</v>
      </c>
      <c r="AO27" s="269"/>
      <c r="AP27" s="269"/>
      <c r="AQ27" s="269"/>
      <c r="AR27" s="269"/>
      <c r="AS27" s="269"/>
      <c r="AT27" s="269"/>
      <c r="AU27" s="269"/>
      <c r="AV27" s="269"/>
      <c r="AW27" s="269">
        <v>51503.49</v>
      </c>
      <c r="AX27" s="269"/>
      <c r="AY27" s="269"/>
      <c r="AZ27" s="269"/>
      <c r="BA27" s="269"/>
      <c r="BB27" s="269"/>
      <c r="BC27" s="269"/>
      <c r="BD27" s="269"/>
      <c r="BE27" s="269"/>
    </row>
    <row r="28" spans="1:63" s="1" customFormat="1" ht="12.75" x14ac:dyDescent="0.2">
      <c r="A28" s="11" t="s">
        <v>20</v>
      </c>
      <c r="B28" s="12"/>
      <c r="C28" s="12"/>
      <c r="D28" s="12"/>
      <c r="E28" s="12"/>
      <c r="F28" s="13"/>
      <c r="G28" s="56" t="s">
        <v>22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18" t="s">
        <v>10</v>
      </c>
      <c r="AI28" s="19"/>
      <c r="AJ28" s="19"/>
      <c r="AK28" s="19"/>
      <c r="AL28" s="19"/>
      <c r="AM28" s="20"/>
      <c r="AN28" s="24">
        <v>120475.17284529434</v>
      </c>
      <c r="AO28" s="25"/>
      <c r="AP28" s="25"/>
      <c r="AQ28" s="25"/>
      <c r="AR28" s="25"/>
      <c r="AS28" s="25"/>
      <c r="AT28" s="25"/>
      <c r="AU28" s="25"/>
      <c r="AV28" s="26"/>
      <c r="AW28" s="24">
        <v>77237.995079999993</v>
      </c>
      <c r="AX28" s="25"/>
      <c r="AY28" s="25"/>
      <c r="AZ28" s="25"/>
      <c r="BA28" s="25"/>
      <c r="BB28" s="25"/>
      <c r="BC28" s="25"/>
      <c r="BD28" s="25"/>
      <c r="BE28" s="26"/>
    </row>
    <row r="29" spans="1:63" s="1" customFormat="1" ht="12.75" x14ac:dyDescent="0.2">
      <c r="A29" s="53"/>
      <c r="B29" s="54"/>
      <c r="C29" s="54"/>
      <c r="D29" s="54"/>
      <c r="E29" s="54"/>
      <c r="F29" s="55"/>
      <c r="G29" s="51" t="s">
        <v>23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7"/>
      <c r="AI29" s="58"/>
      <c r="AJ29" s="58"/>
      <c r="AK29" s="58"/>
      <c r="AL29" s="58"/>
      <c r="AM29" s="59"/>
      <c r="AN29" s="250"/>
      <c r="AO29" s="251"/>
      <c r="AP29" s="251"/>
      <c r="AQ29" s="251"/>
      <c r="AR29" s="251"/>
      <c r="AS29" s="251"/>
      <c r="AT29" s="251"/>
      <c r="AU29" s="251"/>
      <c r="AV29" s="252"/>
      <c r="AW29" s="250"/>
      <c r="AX29" s="251"/>
      <c r="AY29" s="251"/>
      <c r="AZ29" s="251"/>
      <c r="BA29" s="251"/>
      <c r="BB29" s="251"/>
      <c r="BC29" s="251"/>
      <c r="BD29" s="251"/>
      <c r="BE29" s="252"/>
    </row>
    <row r="30" spans="1:63" s="1" customFormat="1" ht="12.75" x14ac:dyDescent="0.2">
      <c r="A30" s="53"/>
      <c r="B30" s="54"/>
      <c r="C30" s="54"/>
      <c r="D30" s="54"/>
      <c r="E30" s="54"/>
      <c r="F30" s="55"/>
      <c r="G30" s="51" t="s">
        <v>24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7"/>
      <c r="AI30" s="58"/>
      <c r="AJ30" s="58"/>
      <c r="AK30" s="58"/>
      <c r="AL30" s="58"/>
      <c r="AM30" s="59"/>
      <c r="AN30" s="250"/>
      <c r="AO30" s="251"/>
      <c r="AP30" s="251"/>
      <c r="AQ30" s="251"/>
      <c r="AR30" s="251"/>
      <c r="AS30" s="251"/>
      <c r="AT30" s="251"/>
      <c r="AU30" s="251"/>
      <c r="AV30" s="252"/>
      <c r="AW30" s="250"/>
      <c r="AX30" s="251"/>
      <c r="AY30" s="251"/>
      <c r="AZ30" s="251"/>
      <c r="BA30" s="251"/>
      <c r="BB30" s="251"/>
      <c r="BC30" s="251"/>
      <c r="BD30" s="251"/>
      <c r="BE30" s="252"/>
    </row>
    <row r="31" spans="1:63" s="1" customFormat="1" ht="12.75" x14ac:dyDescent="0.2">
      <c r="A31" s="14"/>
      <c r="B31" s="15"/>
      <c r="C31" s="15"/>
      <c r="D31" s="15"/>
      <c r="E31" s="15"/>
      <c r="F31" s="16"/>
      <c r="G31" s="52" t="s">
        <v>25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21"/>
      <c r="AI31" s="22"/>
      <c r="AJ31" s="22"/>
      <c r="AK31" s="22"/>
      <c r="AL31" s="22"/>
      <c r="AM31" s="23"/>
      <c r="AN31" s="27"/>
      <c r="AO31" s="28"/>
      <c r="AP31" s="28"/>
      <c r="AQ31" s="28"/>
      <c r="AR31" s="28"/>
      <c r="AS31" s="28"/>
      <c r="AT31" s="28"/>
      <c r="AU31" s="28"/>
      <c r="AV31" s="29"/>
      <c r="AW31" s="27"/>
      <c r="AX31" s="28"/>
      <c r="AY31" s="28"/>
      <c r="AZ31" s="28"/>
      <c r="BA31" s="28"/>
      <c r="BB31" s="28"/>
      <c r="BC31" s="28"/>
      <c r="BD31" s="28"/>
      <c r="BE31" s="29"/>
    </row>
    <row r="32" spans="1:63" s="1" customFormat="1" ht="15" customHeight="1" x14ac:dyDescent="0.2">
      <c r="A32" s="99"/>
      <c r="B32" s="99"/>
      <c r="C32" s="99"/>
      <c r="D32" s="99"/>
      <c r="E32" s="99"/>
      <c r="F32" s="99"/>
      <c r="G32" s="51" t="s">
        <v>21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101" t="s">
        <v>10</v>
      </c>
      <c r="AI32" s="101"/>
      <c r="AJ32" s="101"/>
      <c r="AK32" s="101"/>
      <c r="AL32" s="101"/>
      <c r="AM32" s="101"/>
      <c r="AN32" s="158">
        <v>108007.91</v>
      </c>
      <c r="AO32" s="158"/>
      <c r="AP32" s="158"/>
      <c r="AQ32" s="158"/>
      <c r="AR32" s="158"/>
      <c r="AS32" s="158"/>
      <c r="AT32" s="158"/>
      <c r="AU32" s="158"/>
      <c r="AV32" s="158"/>
      <c r="AW32" s="158">
        <v>68055.5</v>
      </c>
      <c r="AX32" s="158"/>
      <c r="AY32" s="158"/>
      <c r="AZ32" s="158"/>
      <c r="BA32" s="158"/>
      <c r="BB32" s="158"/>
      <c r="BC32" s="158"/>
      <c r="BD32" s="158"/>
      <c r="BE32" s="158"/>
    </row>
    <row r="33" spans="1:57" s="1" customFormat="1" ht="30.75" customHeight="1" x14ac:dyDescent="0.2">
      <c r="A33" s="254" t="s">
        <v>26</v>
      </c>
      <c r="B33" s="254"/>
      <c r="C33" s="254"/>
      <c r="D33" s="254"/>
      <c r="E33" s="254"/>
      <c r="F33" s="254"/>
      <c r="G33" s="255" t="s">
        <v>27</v>
      </c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6" t="s">
        <v>10</v>
      </c>
      <c r="AI33" s="256"/>
      <c r="AJ33" s="256"/>
      <c r="AK33" s="256"/>
      <c r="AL33" s="256"/>
      <c r="AM33" s="256"/>
      <c r="AN33" s="262">
        <v>516901.55269738205</v>
      </c>
      <c r="AO33" s="262"/>
      <c r="AP33" s="262"/>
      <c r="AQ33" s="262"/>
      <c r="AR33" s="262"/>
      <c r="AS33" s="262"/>
      <c r="AT33" s="262"/>
      <c r="AU33" s="262"/>
      <c r="AV33" s="262"/>
      <c r="AW33" s="262">
        <v>563155.37253000005</v>
      </c>
      <c r="AX33" s="262"/>
      <c r="AY33" s="262"/>
      <c r="AZ33" s="262"/>
      <c r="BA33" s="262"/>
      <c r="BB33" s="262"/>
      <c r="BC33" s="262"/>
      <c r="BD33" s="262"/>
      <c r="BE33" s="262"/>
    </row>
    <row r="34" spans="1:57" s="1" customFormat="1" ht="15" customHeight="1" x14ac:dyDescent="0.2">
      <c r="A34" s="43" t="s">
        <v>28</v>
      </c>
      <c r="B34" s="43"/>
      <c r="C34" s="43"/>
      <c r="D34" s="43"/>
      <c r="E34" s="43"/>
      <c r="F34" s="43"/>
      <c r="G34" s="44" t="s">
        <v>21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 t="s">
        <v>10</v>
      </c>
      <c r="AI34" s="45"/>
      <c r="AJ34" s="45"/>
      <c r="AK34" s="45"/>
      <c r="AL34" s="45"/>
      <c r="AM34" s="45"/>
      <c r="AN34" s="261">
        <f>AN33</f>
        <v>516901.55269738205</v>
      </c>
      <c r="AO34" s="261"/>
      <c r="AP34" s="261"/>
      <c r="AQ34" s="261"/>
      <c r="AR34" s="261"/>
      <c r="AS34" s="261"/>
      <c r="AT34" s="261"/>
      <c r="AU34" s="261"/>
      <c r="AV34" s="261"/>
      <c r="AW34" s="261">
        <f>AW33</f>
        <v>563155.37253000005</v>
      </c>
      <c r="AX34" s="261"/>
      <c r="AY34" s="261"/>
      <c r="AZ34" s="261"/>
      <c r="BA34" s="261"/>
      <c r="BB34" s="261"/>
      <c r="BC34" s="261"/>
      <c r="BD34" s="261"/>
      <c r="BE34" s="261"/>
    </row>
    <row r="35" spans="1:57" s="1" customFormat="1" ht="12.75" x14ac:dyDescent="0.2">
      <c r="A35" s="11" t="s">
        <v>29</v>
      </c>
      <c r="B35" s="12"/>
      <c r="C35" s="12"/>
      <c r="D35" s="12"/>
      <c r="E35" s="12"/>
      <c r="F35" s="13"/>
      <c r="G35" s="56" t="s">
        <v>30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18" t="s">
        <v>10</v>
      </c>
      <c r="AI35" s="19"/>
      <c r="AJ35" s="19"/>
      <c r="AK35" s="19"/>
      <c r="AL35" s="19"/>
      <c r="AM35" s="20"/>
      <c r="AN35" s="78">
        <v>115875.1776880566</v>
      </c>
      <c r="AO35" s="79"/>
      <c r="AP35" s="79"/>
      <c r="AQ35" s="79"/>
      <c r="AR35" s="79"/>
      <c r="AS35" s="79"/>
      <c r="AT35" s="79"/>
      <c r="AU35" s="79"/>
      <c r="AV35" s="80"/>
      <c r="AW35" s="78">
        <v>101989.36903000002</v>
      </c>
      <c r="AX35" s="79"/>
      <c r="AY35" s="79"/>
      <c r="AZ35" s="79"/>
      <c r="BA35" s="79"/>
      <c r="BB35" s="79"/>
      <c r="BC35" s="79"/>
      <c r="BD35" s="79"/>
      <c r="BE35" s="80"/>
    </row>
    <row r="36" spans="1:57" s="1" customFormat="1" ht="12.75" x14ac:dyDescent="0.2">
      <c r="A36" s="14"/>
      <c r="B36" s="15"/>
      <c r="C36" s="15"/>
      <c r="D36" s="15"/>
      <c r="E36" s="15"/>
      <c r="F36" s="16"/>
      <c r="G36" s="52" t="s">
        <v>31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21"/>
      <c r="AI36" s="22"/>
      <c r="AJ36" s="22"/>
      <c r="AK36" s="22"/>
      <c r="AL36" s="22"/>
      <c r="AM36" s="23"/>
      <c r="AN36" s="81"/>
      <c r="AO36" s="82"/>
      <c r="AP36" s="82"/>
      <c r="AQ36" s="82"/>
      <c r="AR36" s="82"/>
      <c r="AS36" s="82"/>
      <c r="AT36" s="82"/>
      <c r="AU36" s="82"/>
      <c r="AV36" s="83"/>
      <c r="AW36" s="81"/>
      <c r="AX36" s="82"/>
      <c r="AY36" s="82"/>
      <c r="AZ36" s="82"/>
      <c r="BA36" s="82"/>
      <c r="BB36" s="82"/>
      <c r="BC36" s="82"/>
      <c r="BD36" s="82"/>
      <c r="BE36" s="83"/>
    </row>
    <row r="37" spans="1:57" s="1" customFormat="1" ht="12.75" x14ac:dyDescent="0.2">
      <c r="A37" s="43" t="s">
        <v>32</v>
      </c>
      <c r="B37" s="43"/>
      <c r="C37" s="43"/>
      <c r="D37" s="43"/>
      <c r="E37" s="43"/>
      <c r="F37" s="43"/>
      <c r="G37" s="44" t="s">
        <v>33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 t="s">
        <v>10</v>
      </c>
      <c r="AI37" s="45"/>
      <c r="AJ37" s="45"/>
      <c r="AK37" s="45"/>
      <c r="AL37" s="45"/>
      <c r="AM37" s="45"/>
      <c r="AN37" s="253">
        <v>1029.4239854242021</v>
      </c>
      <c r="AO37" s="253"/>
      <c r="AP37" s="253"/>
      <c r="AQ37" s="253"/>
      <c r="AR37" s="253"/>
      <c r="AS37" s="253"/>
      <c r="AT37" s="253"/>
      <c r="AU37" s="253"/>
      <c r="AV37" s="253"/>
      <c r="AW37" s="253">
        <v>1577.86598</v>
      </c>
      <c r="AX37" s="253"/>
      <c r="AY37" s="253"/>
      <c r="AZ37" s="253"/>
      <c r="BA37" s="253"/>
      <c r="BB37" s="253"/>
      <c r="BC37" s="253"/>
      <c r="BD37" s="253"/>
      <c r="BE37" s="253"/>
    </row>
    <row r="38" spans="1:57" s="1" customFormat="1" ht="12.75" x14ac:dyDescent="0.2">
      <c r="A38" s="11" t="s">
        <v>34</v>
      </c>
      <c r="B38" s="12"/>
      <c r="C38" s="12"/>
      <c r="D38" s="12"/>
      <c r="E38" s="12"/>
      <c r="F38" s="13"/>
      <c r="G38" s="56" t="s">
        <v>35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18" t="s">
        <v>10</v>
      </c>
      <c r="AI38" s="19"/>
      <c r="AJ38" s="19"/>
      <c r="AK38" s="19"/>
      <c r="AL38" s="19"/>
      <c r="AM38" s="20"/>
      <c r="AN38" s="60">
        <f>AN35-AN37</f>
        <v>114845.7537026324</v>
      </c>
      <c r="AO38" s="61"/>
      <c r="AP38" s="61"/>
      <c r="AQ38" s="61"/>
      <c r="AR38" s="61"/>
      <c r="AS38" s="61"/>
      <c r="AT38" s="61"/>
      <c r="AU38" s="61"/>
      <c r="AV38" s="62"/>
      <c r="AW38" s="60">
        <f>AW35-AW37</f>
        <v>100411.50305000001</v>
      </c>
      <c r="AX38" s="61"/>
      <c r="AY38" s="61"/>
      <c r="AZ38" s="61"/>
      <c r="BA38" s="61"/>
      <c r="BB38" s="61"/>
      <c r="BC38" s="61"/>
      <c r="BD38" s="61"/>
      <c r="BE38" s="62"/>
    </row>
    <row r="39" spans="1:57" s="1" customFormat="1" ht="12.2" customHeight="1" x14ac:dyDescent="0.2">
      <c r="A39" s="14"/>
      <c r="B39" s="15"/>
      <c r="C39" s="15"/>
      <c r="D39" s="15"/>
      <c r="E39" s="15"/>
      <c r="F39" s="16"/>
      <c r="G39" s="52" t="s">
        <v>36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21"/>
      <c r="AI39" s="22"/>
      <c r="AJ39" s="22"/>
      <c r="AK39" s="22"/>
      <c r="AL39" s="22"/>
      <c r="AM39" s="23"/>
      <c r="AN39" s="66"/>
      <c r="AO39" s="67"/>
      <c r="AP39" s="67"/>
      <c r="AQ39" s="67"/>
      <c r="AR39" s="67"/>
      <c r="AS39" s="67"/>
      <c r="AT39" s="67"/>
      <c r="AU39" s="67"/>
      <c r="AV39" s="68"/>
      <c r="AW39" s="66"/>
      <c r="AX39" s="67"/>
      <c r="AY39" s="67"/>
      <c r="AZ39" s="67"/>
      <c r="BA39" s="67"/>
      <c r="BB39" s="67"/>
      <c r="BC39" s="67"/>
      <c r="BD39" s="67"/>
      <c r="BE39" s="68"/>
    </row>
    <row r="40" spans="1:57" s="1" customFormat="1" ht="12.75" x14ac:dyDescent="0.2">
      <c r="A40" s="115" t="s">
        <v>37</v>
      </c>
      <c r="B40" s="116"/>
      <c r="C40" s="116"/>
      <c r="D40" s="116"/>
      <c r="E40" s="116"/>
      <c r="F40" s="117"/>
      <c r="G40" s="124" t="s">
        <v>38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5" t="s">
        <v>10</v>
      </c>
      <c r="AI40" s="126"/>
      <c r="AJ40" s="126"/>
      <c r="AK40" s="126"/>
      <c r="AL40" s="126"/>
      <c r="AM40" s="127"/>
      <c r="AN40" s="159">
        <v>429630.53873558436</v>
      </c>
      <c r="AO40" s="160"/>
      <c r="AP40" s="160"/>
      <c r="AQ40" s="160"/>
      <c r="AR40" s="160"/>
      <c r="AS40" s="160"/>
      <c r="AT40" s="160"/>
      <c r="AU40" s="160"/>
      <c r="AV40" s="161"/>
      <c r="AW40" s="159">
        <v>586382.16254286526</v>
      </c>
      <c r="AX40" s="160"/>
      <c r="AY40" s="160"/>
      <c r="AZ40" s="160"/>
      <c r="BA40" s="160"/>
      <c r="BB40" s="160"/>
      <c r="BC40" s="160"/>
      <c r="BD40" s="160"/>
      <c r="BE40" s="161"/>
    </row>
    <row r="41" spans="1:57" s="1" customFormat="1" ht="12.75" x14ac:dyDescent="0.2">
      <c r="A41" s="121"/>
      <c r="B41" s="122"/>
      <c r="C41" s="122"/>
      <c r="D41" s="122"/>
      <c r="E41" s="122"/>
      <c r="F41" s="123"/>
      <c r="G41" s="144" t="s">
        <v>39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31"/>
      <c r="AI41" s="132"/>
      <c r="AJ41" s="132"/>
      <c r="AK41" s="132"/>
      <c r="AL41" s="132"/>
      <c r="AM41" s="133"/>
      <c r="AN41" s="165"/>
      <c r="AO41" s="166"/>
      <c r="AP41" s="166"/>
      <c r="AQ41" s="166"/>
      <c r="AR41" s="166"/>
      <c r="AS41" s="166"/>
      <c r="AT41" s="166"/>
      <c r="AU41" s="166"/>
      <c r="AV41" s="167"/>
      <c r="AW41" s="165"/>
      <c r="AX41" s="166"/>
      <c r="AY41" s="166"/>
      <c r="AZ41" s="166"/>
      <c r="BA41" s="166"/>
      <c r="BB41" s="166"/>
      <c r="BC41" s="166"/>
      <c r="BD41" s="166"/>
      <c r="BE41" s="167"/>
    </row>
    <row r="42" spans="1:57" s="1" customFormat="1" ht="15" customHeight="1" x14ac:dyDescent="0.2">
      <c r="A42" s="43" t="s">
        <v>40</v>
      </c>
      <c r="B42" s="43"/>
      <c r="C42" s="43"/>
      <c r="D42" s="43"/>
      <c r="E42" s="43"/>
      <c r="F42" s="43"/>
      <c r="G42" s="44" t="s">
        <v>41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 t="s">
        <v>10</v>
      </c>
      <c r="AI42" s="45"/>
      <c r="AJ42" s="45"/>
      <c r="AK42" s="45"/>
      <c r="AL42" s="45"/>
      <c r="AM42" s="45"/>
      <c r="AN42" s="253">
        <v>43398.41</v>
      </c>
      <c r="AO42" s="253"/>
      <c r="AP42" s="253"/>
      <c r="AQ42" s="253"/>
      <c r="AR42" s="253"/>
      <c r="AS42" s="253"/>
      <c r="AT42" s="253"/>
      <c r="AU42" s="253"/>
      <c r="AV42" s="253"/>
      <c r="AW42" s="253">
        <v>43741.622000000003</v>
      </c>
      <c r="AX42" s="253"/>
      <c r="AY42" s="253"/>
      <c r="AZ42" s="253"/>
      <c r="BA42" s="253"/>
      <c r="BB42" s="253"/>
      <c r="BC42" s="253"/>
      <c r="BD42" s="253"/>
      <c r="BE42" s="253"/>
    </row>
    <row r="43" spans="1:57" s="1" customFormat="1" ht="12.75" x14ac:dyDescent="0.2">
      <c r="A43" s="11" t="s">
        <v>42</v>
      </c>
      <c r="B43" s="12"/>
      <c r="C43" s="12"/>
      <c r="D43" s="12"/>
      <c r="E43" s="12"/>
      <c r="F43" s="13"/>
      <c r="G43" s="56" t="s">
        <v>43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18" t="s">
        <v>10</v>
      </c>
      <c r="AI43" s="19"/>
      <c r="AJ43" s="19"/>
      <c r="AK43" s="19"/>
      <c r="AL43" s="19"/>
      <c r="AM43" s="20"/>
      <c r="AN43" s="60"/>
      <c r="AO43" s="61"/>
      <c r="AP43" s="61"/>
      <c r="AQ43" s="61"/>
      <c r="AR43" s="61"/>
      <c r="AS43" s="61"/>
      <c r="AT43" s="61"/>
      <c r="AU43" s="61"/>
      <c r="AV43" s="62"/>
      <c r="AW43" s="60"/>
      <c r="AX43" s="61"/>
      <c r="AY43" s="61"/>
      <c r="AZ43" s="61"/>
      <c r="BA43" s="61"/>
      <c r="BB43" s="61"/>
      <c r="BC43" s="61"/>
      <c r="BD43" s="61"/>
      <c r="BE43" s="62"/>
    </row>
    <row r="44" spans="1:57" s="1" customFormat="1" ht="12.75" x14ac:dyDescent="0.2">
      <c r="A44" s="14"/>
      <c r="B44" s="15"/>
      <c r="C44" s="15"/>
      <c r="D44" s="15"/>
      <c r="E44" s="15"/>
      <c r="F44" s="16"/>
      <c r="G44" s="52" t="s">
        <v>44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21"/>
      <c r="AI44" s="22"/>
      <c r="AJ44" s="22"/>
      <c r="AK44" s="22"/>
      <c r="AL44" s="22"/>
      <c r="AM44" s="23"/>
      <c r="AN44" s="66"/>
      <c r="AO44" s="67"/>
      <c r="AP44" s="67"/>
      <c r="AQ44" s="67"/>
      <c r="AR44" s="67"/>
      <c r="AS44" s="67"/>
      <c r="AT44" s="67"/>
      <c r="AU44" s="67"/>
      <c r="AV44" s="68"/>
      <c r="AW44" s="66"/>
      <c r="AX44" s="67"/>
      <c r="AY44" s="67"/>
      <c r="AZ44" s="67"/>
      <c r="BA44" s="67"/>
      <c r="BB44" s="67"/>
      <c r="BC44" s="67"/>
      <c r="BD44" s="67"/>
      <c r="BE44" s="68"/>
    </row>
    <row r="45" spans="1:57" s="1" customFormat="1" ht="15" customHeight="1" x14ac:dyDescent="0.2">
      <c r="A45" s="43" t="s">
        <v>45</v>
      </c>
      <c r="B45" s="43"/>
      <c r="C45" s="43"/>
      <c r="D45" s="43"/>
      <c r="E45" s="43"/>
      <c r="F45" s="43"/>
      <c r="G45" s="44" t="s">
        <v>46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5" t="s">
        <v>10</v>
      </c>
      <c r="AI45" s="45"/>
      <c r="AJ45" s="45"/>
      <c r="AK45" s="45"/>
      <c r="AL45" s="45"/>
      <c r="AM45" s="45"/>
      <c r="AN45" s="253">
        <v>115719.88313993375</v>
      </c>
      <c r="AO45" s="253"/>
      <c r="AP45" s="253"/>
      <c r="AQ45" s="253"/>
      <c r="AR45" s="253"/>
      <c r="AS45" s="253"/>
      <c r="AT45" s="253"/>
      <c r="AU45" s="253"/>
      <c r="AV45" s="253"/>
      <c r="AW45" s="253">
        <v>147906.7107471936</v>
      </c>
      <c r="AX45" s="253"/>
      <c r="AY45" s="253"/>
      <c r="AZ45" s="253"/>
      <c r="BA45" s="253"/>
      <c r="BB45" s="253"/>
      <c r="BC45" s="253"/>
      <c r="BD45" s="253"/>
      <c r="BE45" s="253"/>
    </row>
    <row r="46" spans="1:57" s="1" customFormat="1" ht="12.75" x14ac:dyDescent="0.2">
      <c r="A46" s="254" t="s">
        <v>47</v>
      </c>
      <c r="B46" s="254"/>
      <c r="C46" s="254"/>
      <c r="D46" s="254"/>
      <c r="E46" s="254"/>
      <c r="F46" s="254"/>
      <c r="G46" s="255" t="s">
        <v>48</v>
      </c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6" t="s">
        <v>10</v>
      </c>
      <c r="AI46" s="256"/>
      <c r="AJ46" s="256"/>
      <c r="AK46" s="256"/>
      <c r="AL46" s="256"/>
      <c r="AM46" s="256"/>
      <c r="AN46" s="257">
        <v>151120.262791377</v>
      </c>
      <c r="AO46" s="257"/>
      <c r="AP46" s="257"/>
      <c r="AQ46" s="257"/>
      <c r="AR46" s="257"/>
      <c r="AS46" s="257"/>
      <c r="AT46" s="257"/>
      <c r="AU46" s="257"/>
      <c r="AV46" s="257"/>
      <c r="AW46" s="257">
        <v>160933.84075</v>
      </c>
      <c r="AX46" s="257"/>
      <c r="AY46" s="257"/>
      <c r="AZ46" s="257"/>
      <c r="BA46" s="257"/>
      <c r="BB46" s="257"/>
      <c r="BC46" s="257"/>
      <c r="BD46" s="257"/>
      <c r="BE46" s="257"/>
    </row>
    <row r="47" spans="1:57" s="1" customFormat="1" ht="12.75" x14ac:dyDescent="0.2">
      <c r="A47" s="43" t="s">
        <v>49</v>
      </c>
      <c r="B47" s="43"/>
      <c r="C47" s="43"/>
      <c r="D47" s="43"/>
      <c r="E47" s="43"/>
      <c r="F47" s="43"/>
      <c r="G47" s="44" t="s">
        <v>50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 t="s">
        <v>10</v>
      </c>
      <c r="AI47" s="45"/>
      <c r="AJ47" s="45"/>
      <c r="AK47" s="45"/>
      <c r="AL47" s="45"/>
      <c r="AM47" s="45"/>
      <c r="AN47" s="253">
        <v>39141.834079999942</v>
      </c>
      <c r="AO47" s="253"/>
      <c r="AP47" s="253"/>
      <c r="AQ47" s="253"/>
      <c r="AR47" s="253"/>
      <c r="AS47" s="253"/>
      <c r="AT47" s="253"/>
      <c r="AU47" s="253"/>
      <c r="AV47" s="253"/>
      <c r="AW47" s="253">
        <v>99167.274382131829</v>
      </c>
      <c r="AX47" s="253"/>
      <c r="AY47" s="253"/>
      <c r="AZ47" s="253"/>
      <c r="BA47" s="253"/>
      <c r="BB47" s="253"/>
      <c r="BC47" s="253"/>
      <c r="BD47" s="253"/>
      <c r="BE47" s="253"/>
    </row>
    <row r="48" spans="1:57" s="1" customFormat="1" ht="12.75" x14ac:dyDescent="0.2">
      <c r="A48" s="43" t="s">
        <v>51</v>
      </c>
      <c r="B48" s="43"/>
      <c r="C48" s="43"/>
      <c r="D48" s="43"/>
      <c r="E48" s="43"/>
      <c r="F48" s="43"/>
      <c r="G48" s="44" t="s">
        <v>52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 t="s">
        <v>10</v>
      </c>
      <c r="AI48" s="45"/>
      <c r="AJ48" s="45"/>
      <c r="AK48" s="45"/>
      <c r="AL48" s="45"/>
      <c r="AM48" s="45"/>
      <c r="AN48" s="253">
        <v>78525.138724273667</v>
      </c>
      <c r="AO48" s="253"/>
      <c r="AP48" s="253"/>
      <c r="AQ48" s="253"/>
      <c r="AR48" s="253"/>
      <c r="AS48" s="253"/>
      <c r="AT48" s="253"/>
      <c r="AU48" s="253"/>
      <c r="AV48" s="253"/>
      <c r="AW48" s="253">
        <v>130943.03029000001</v>
      </c>
      <c r="AX48" s="253"/>
      <c r="AY48" s="253"/>
      <c r="AZ48" s="253"/>
      <c r="BA48" s="253"/>
      <c r="BB48" s="253"/>
      <c r="BC48" s="253"/>
      <c r="BD48" s="253"/>
      <c r="BE48" s="253"/>
    </row>
    <row r="49" spans="1:57" s="1" customFormat="1" ht="12.75" x14ac:dyDescent="0.2">
      <c r="A49" s="11" t="s">
        <v>53</v>
      </c>
      <c r="B49" s="12"/>
      <c r="C49" s="12"/>
      <c r="D49" s="12"/>
      <c r="E49" s="12"/>
      <c r="F49" s="13"/>
      <c r="G49" s="56" t="s">
        <v>54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18" t="s">
        <v>10</v>
      </c>
      <c r="AI49" s="19"/>
      <c r="AJ49" s="19"/>
      <c r="AK49" s="19"/>
      <c r="AL49" s="19"/>
      <c r="AM49" s="20"/>
      <c r="AN49" s="24">
        <v>1725.01</v>
      </c>
      <c r="AO49" s="25"/>
      <c r="AP49" s="25"/>
      <c r="AQ49" s="25"/>
      <c r="AR49" s="25"/>
      <c r="AS49" s="25"/>
      <c r="AT49" s="25"/>
      <c r="AU49" s="25"/>
      <c r="AV49" s="26"/>
      <c r="AW49" s="24">
        <v>3689.6843735397206</v>
      </c>
      <c r="AX49" s="25"/>
      <c r="AY49" s="25"/>
      <c r="AZ49" s="25"/>
      <c r="BA49" s="25"/>
      <c r="BB49" s="25"/>
      <c r="BC49" s="25"/>
      <c r="BD49" s="25"/>
      <c r="BE49" s="26"/>
    </row>
    <row r="50" spans="1:57" s="1" customFormat="1" ht="12.75" x14ac:dyDescent="0.2">
      <c r="A50" s="53"/>
      <c r="B50" s="54"/>
      <c r="C50" s="54"/>
      <c r="D50" s="54"/>
      <c r="E50" s="54"/>
      <c r="F50" s="55"/>
      <c r="G50" s="51" t="s">
        <v>55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7"/>
      <c r="AI50" s="58"/>
      <c r="AJ50" s="58"/>
      <c r="AK50" s="58"/>
      <c r="AL50" s="58"/>
      <c r="AM50" s="59"/>
      <c r="AN50" s="250"/>
      <c r="AO50" s="251"/>
      <c r="AP50" s="251"/>
      <c r="AQ50" s="251"/>
      <c r="AR50" s="251"/>
      <c r="AS50" s="251"/>
      <c r="AT50" s="251"/>
      <c r="AU50" s="251"/>
      <c r="AV50" s="252"/>
      <c r="AW50" s="250"/>
      <c r="AX50" s="251"/>
      <c r="AY50" s="251"/>
      <c r="AZ50" s="251"/>
      <c r="BA50" s="251"/>
      <c r="BB50" s="251"/>
      <c r="BC50" s="251"/>
      <c r="BD50" s="251"/>
      <c r="BE50" s="252"/>
    </row>
    <row r="51" spans="1:57" s="1" customFormat="1" ht="12.75" x14ac:dyDescent="0.2">
      <c r="A51" s="53"/>
      <c r="B51" s="54"/>
      <c r="C51" s="54"/>
      <c r="D51" s="54"/>
      <c r="E51" s="54"/>
      <c r="F51" s="55"/>
      <c r="G51" s="51" t="s">
        <v>56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7"/>
      <c r="AI51" s="58"/>
      <c r="AJ51" s="58"/>
      <c r="AK51" s="58"/>
      <c r="AL51" s="58"/>
      <c r="AM51" s="59"/>
      <c r="AN51" s="250"/>
      <c r="AO51" s="251"/>
      <c r="AP51" s="251"/>
      <c r="AQ51" s="251"/>
      <c r="AR51" s="251"/>
      <c r="AS51" s="251"/>
      <c r="AT51" s="251"/>
      <c r="AU51" s="251"/>
      <c r="AV51" s="252"/>
      <c r="AW51" s="250"/>
      <c r="AX51" s="251"/>
      <c r="AY51" s="251"/>
      <c r="AZ51" s="251"/>
      <c r="BA51" s="251"/>
      <c r="BB51" s="251"/>
      <c r="BC51" s="251"/>
      <c r="BD51" s="251"/>
      <c r="BE51" s="252"/>
    </row>
    <row r="52" spans="1:57" s="1" customFormat="1" ht="12.75" x14ac:dyDescent="0.2">
      <c r="A52" s="14"/>
      <c r="B52" s="15"/>
      <c r="C52" s="15"/>
      <c r="D52" s="15"/>
      <c r="E52" s="15"/>
      <c r="F52" s="16"/>
      <c r="G52" s="52" t="s">
        <v>57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21"/>
      <c r="AI52" s="22"/>
      <c r="AJ52" s="22"/>
      <c r="AK52" s="22"/>
      <c r="AL52" s="22"/>
      <c r="AM52" s="23"/>
      <c r="AN52" s="27"/>
      <c r="AO52" s="28"/>
      <c r="AP52" s="28"/>
      <c r="AQ52" s="28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8"/>
      <c r="BC52" s="28"/>
      <c r="BD52" s="28"/>
      <c r="BE52" s="29"/>
    </row>
    <row r="53" spans="1:57" s="1" customFormat="1" ht="12.75" x14ac:dyDescent="0.2">
      <c r="A53" s="209" t="s">
        <v>58</v>
      </c>
      <c r="B53" s="210"/>
      <c r="C53" s="210"/>
      <c r="D53" s="210"/>
      <c r="E53" s="210"/>
      <c r="F53" s="211"/>
      <c r="G53" s="215" t="s">
        <v>59</v>
      </c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6" t="s">
        <v>60</v>
      </c>
      <c r="AI53" s="217"/>
      <c r="AJ53" s="217"/>
      <c r="AK53" s="217"/>
      <c r="AL53" s="217"/>
      <c r="AM53" s="218"/>
      <c r="AN53" s="103"/>
      <c r="AO53" s="104"/>
      <c r="AP53" s="104"/>
      <c r="AQ53" s="104"/>
      <c r="AR53" s="104"/>
      <c r="AS53" s="104"/>
      <c r="AT53" s="104"/>
      <c r="AU53" s="104"/>
      <c r="AV53" s="105"/>
      <c r="AW53" s="103">
        <v>294</v>
      </c>
      <c r="AX53" s="104"/>
      <c r="AY53" s="104"/>
      <c r="AZ53" s="104"/>
      <c r="BA53" s="104"/>
      <c r="BB53" s="104"/>
      <c r="BC53" s="104"/>
      <c r="BD53" s="104"/>
      <c r="BE53" s="105"/>
    </row>
    <row r="54" spans="1:57" s="1" customFormat="1" ht="12.75" x14ac:dyDescent="0.2">
      <c r="A54" s="212"/>
      <c r="B54" s="213"/>
      <c r="C54" s="213"/>
      <c r="D54" s="213"/>
      <c r="E54" s="213"/>
      <c r="F54" s="214"/>
      <c r="G54" s="208" t="s">
        <v>61</v>
      </c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19"/>
      <c r="AI54" s="220"/>
      <c r="AJ54" s="220"/>
      <c r="AK54" s="220"/>
      <c r="AL54" s="220"/>
      <c r="AM54" s="221"/>
      <c r="AN54" s="106"/>
      <c r="AO54" s="107"/>
      <c r="AP54" s="107"/>
      <c r="AQ54" s="107"/>
      <c r="AR54" s="107"/>
      <c r="AS54" s="107"/>
      <c r="AT54" s="107"/>
      <c r="AU54" s="107"/>
      <c r="AV54" s="108"/>
      <c r="AW54" s="106"/>
      <c r="AX54" s="107"/>
      <c r="AY54" s="107"/>
      <c r="AZ54" s="107"/>
      <c r="BA54" s="107"/>
      <c r="BB54" s="107"/>
      <c r="BC54" s="107"/>
      <c r="BD54" s="107"/>
      <c r="BE54" s="108"/>
    </row>
    <row r="55" spans="1:57" s="1" customFormat="1" ht="12.75" x14ac:dyDescent="0.2">
      <c r="A55" s="11" t="s">
        <v>62</v>
      </c>
      <c r="B55" s="12"/>
      <c r="C55" s="12"/>
      <c r="D55" s="12"/>
      <c r="E55" s="12"/>
      <c r="F55" s="13"/>
      <c r="G55" s="232" t="s">
        <v>63</v>
      </c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4"/>
      <c r="AH55" s="18" t="s">
        <v>10</v>
      </c>
      <c r="AI55" s="19"/>
      <c r="AJ55" s="19"/>
      <c r="AK55" s="19"/>
      <c r="AL55" s="19"/>
      <c r="AM55" s="20"/>
      <c r="AN55" s="241"/>
      <c r="AO55" s="242"/>
      <c r="AP55" s="242"/>
      <c r="AQ55" s="242"/>
      <c r="AR55" s="242"/>
      <c r="AS55" s="242"/>
      <c r="AT55" s="242"/>
      <c r="AU55" s="242"/>
      <c r="AV55" s="243"/>
      <c r="AW55" s="241"/>
      <c r="AX55" s="242"/>
      <c r="AY55" s="242"/>
      <c r="AZ55" s="242"/>
      <c r="BA55" s="242"/>
      <c r="BB55" s="242"/>
      <c r="BC55" s="242"/>
      <c r="BD55" s="242"/>
      <c r="BE55" s="243"/>
    </row>
    <row r="56" spans="1:57" s="1" customFormat="1" ht="12.75" x14ac:dyDescent="0.2">
      <c r="A56" s="53"/>
      <c r="B56" s="54"/>
      <c r="C56" s="54"/>
      <c r="D56" s="54"/>
      <c r="E56" s="54"/>
      <c r="F56" s="55"/>
      <c r="G56" s="235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7"/>
      <c r="AH56" s="57"/>
      <c r="AI56" s="58"/>
      <c r="AJ56" s="58"/>
      <c r="AK56" s="58"/>
      <c r="AL56" s="58"/>
      <c r="AM56" s="59"/>
      <c r="AN56" s="244"/>
      <c r="AO56" s="245"/>
      <c r="AP56" s="245"/>
      <c r="AQ56" s="245"/>
      <c r="AR56" s="245"/>
      <c r="AS56" s="245"/>
      <c r="AT56" s="245"/>
      <c r="AU56" s="245"/>
      <c r="AV56" s="246"/>
      <c r="AW56" s="244"/>
      <c r="AX56" s="245"/>
      <c r="AY56" s="245"/>
      <c r="AZ56" s="245"/>
      <c r="BA56" s="245"/>
      <c r="BB56" s="245"/>
      <c r="BC56" s="245"/>
      <c r="BD56" s="245"/>
      <c r="BE56" s="246"/>
    </row>
    <row r="57" spans="1:57" s="1" customFormat="1" ht="12.75" x14ac:dyDescent="0.2">
      <c r="A57" s="53"/>
      <c r="B57" s="54"/>
      <c r="C57" s="54"/>
      <c r="D57" s="54"/>
      <c r="E57" s="54"/>
      <c r="F57" s="55"/>
      <c r="G57" s="235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7"/>
      <c r="AH57" s="57"/>
      <c r="AI57" s="58"/>
      <c r="AJ57" s="58"/>
      <c r="AK57" s="58"/>
      <c r="AL57" s="58"/>
      <c r="AM57" s="59"/>
      <c r="AN57" s="244"/>
      <c r="AO57" s="245"/>
      <c r="AP57" s="245"/>
      <c r="AQ57" s="245"/>
      <c r="AR57" s="245"/>
      <c r="AS57" s="245"/>
      <c r="AT57" s="245"/>
      <c r="AU57" s="245"/>
      <c r="AV57" s="246"/>
      <c r="AW57" s="244"/>
      <c r="AX57" s="245"/>
      <c r="AY57" s="245"/>
      <c r="AZ57" s="245"/>
      <c r="BA57" s="245"/>
      <c r="BB57" s="245"/>
      <c r="BC57" s="245"/>
      <c r="BD57" s="245"/>
      <c r="BE57" s="246"/>
    </row>
    <row r="58" spans="1:57" s="1" customFormat="1" ht="12.75" x14ac:dyDescent="0.2">
      <c r="A58" s="53"/>
      <c r="B58" s="54"/>
      <c r="C58" s="54"/>
      <c r="D58" s="54"/>
      <c r="E58" s="54"/>
      <c r="F58" s="55"/>
      <c r="G58" s="235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7"/>
      <c r="AH58" s="57"/>
      <c r="AI58" s="58"/>
      <c r="AJ58" s="58"/>
      <c r="AK58" s="58"/>
      <c r="AL58" s="58"/>
      <c r="AM58" s="59"/>
      <c r="AN58" s="244"/>
      <c r="AO58" s="245"/>
      <c r="AP58" s="245"/>
      <c r="AQ58" s="245"/>
      <c r="AR58" s="245"/>
      <c r="AS58" s="245"/>
      <c r="AT58" s="245"/>
      <c r="AU58" s="245"/>
      <c r="AV58" s="246"/>
      <c r="AW58" s="244"/>
      <c r="AX58" s="245"/>
      <c r="AY58" s="245"/>
      <c r="AZ58" s="245"/>
      <c r="BA58" s="245"/>
      <c r="BB58" s="245"/>
      <c r="BC58" s="245"/>
      <c r="BD58" s="245"/>
      <c r="BE58" s="246"/>
    </row>
    <row r="59" spans="1:57" s="1" customFormat="1" ht="12.75" x14ac:dyDescent="0.2">
      <c r="A59" s="53"/>
      <c r="B59" s="54"/>
      <c r="C59" s="54"/>
      <c r="D59" s="54"/>
      <c r="E59" s="54"/>
      <c r="F59" s="55"/>
      <c r="G59" s="235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7"/>
      <c r="AH59" s="57"/>
      <c r="AI59" s="58"/>
      <c r="AJ59" s="58"/>
      <c r="AK59" s="58"/>
      <c r="AL59" s="58"/>
      <c r="AM59" s="59"/>
      <c r="AN59" s="244"/>
      <c r="AO59" s="245"/>
      <c r="AP59" s="245"/>
      <c r="AQ59" s="245"/>
      <c r="AR59" s="245"/>
      <c r="AS59" s="245"/>
      <c r="AT59" s="245"/>
      <c r="AU59" s="245"/>
      <c r="AV59" s="246"/>
      <c r="AW59" s="244"/>
      <c r="AX59" s="245"/>
      <c r="AY59" s="245"/>
      <c r="AZ59" s="245"/>
      <c r="BA59" s="245"/>
      <c r="BB59" s="245"/>
      <c r="BC59" s="245"/>
      <c r="BD59" s="245"/>
      <c r="BE59" s="246"/>
    </row>
    <row r="60" spans="1:57" s="1" customFormat="1" ht="12.75" x14ac:dyDescent="0.2">
      <c r="A60" s="53"/>
      <c r="B60" s="54"/>
      <c r="C60" s="54"/>
      <c r="D60" s="54"/>
      <c r="E60" s="54"/>
      <c r="F60" s="55"/>
      <c r="G60" s="235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7"/>
      <c r="AH60" s="57"/>
      <c r="AI60" s="58"/>
      <c r="AJ60" s="58"/>
      <c r="AK60" s="58"/>
      <c r="AL60" s="58"/>
      <c r="AM60" s="59"/>
      <c r="AN60" s="244"/>
      <c r="AO60" s="245"/>
      <c r="AP60" s="245"/>
      <c r="AQ60" s="245"/>
      <c r="AR60" s="245"/>
      <c r="AS60" s="245"/>
      <c r="AT60" s="245"/>
      <c r="AU60" s="245"/>
      <c r="AV60" s="246"/>
      <c r="AW60" s="244"/>
      <c r="AX60" s="245"/>
      <c r="AY60" s="245"/>
      <c r="AZ60" s="245"/>
      <c r="BA60" s="245"/>
      <c r="BB60" s="245"/>
      <c r="BC60" s="245"/>
      <c r="BD60" s="245"/>
      <c r="BE60" s="246"/>
    </row>
    <row r="61" spans="1:57" s="1" customFormat="1" ht="12.75" x14ac:dyDescent="0.2">
      <c r="A61" s="53"/>
      <c r="B61" s="54"/>
      <c r="C61" s="54"/>
      <c r="D61" s="54"/>
      <c r="E61" s="54"/>
      <c r="F61" s="55"/>
      <c r="G61" s="235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7"/>
      <c r="AH61" s="57"/>
      <c r="AI61" s="58"/>
      <c r="AJ61" s="58"/>
      <c r="AK61" s="58"/>
      <c r="AL61" s="58"/>
      <c r="AM61" s="59"/>
      <c r="AN61" s="244"/>
      <c r="AO61" s="245"/>
      <c r="AP61" s="245"/>
      <c r="AQ61" s="245"/>
      <c r="AR61" s="245"/>
      <c r="AS61" s="245"/>
      <c r="AT61" s="245"/>
      <c r="AU61" s="245"/>
      <c r="AV61" s="246"/>
      <c r="AW61" s="244"/>
      <c r="AX61" s="245"/>
      <c r="AY61" s="245"/>
      <c r="AZ61" s="245"/>
      <c r="BA61" s="245"/>
      <c r="BB61" s="245"/>
      <c r="BC61" s="245"/>
      <c r="BD61" s="245"/>
      <c r="BE61" s="246"/>
    </row>
    <row r="62" spans="1:57" s="1" customFormat="1" ht="12.75" x14ac:dyDescent="0.2">
      <c r="A62" s="14"/>
      <c r="B62" s="15"/>
      <c r="C62" s="15"/>
      <c r="D62" s="15"/>
      <c r="E62" s="15"/>
      <c r="F62" s="16"/>
      <c r="G62" s="238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40"/>
      <c r="AH62" s="21"/>
      <c r="AI62" s="22"/>
      <c r="AJ62" s="22"/>
      <c r="AK62" s="22"/>
      <c r="AL62" s="22"/>
      <c r="AM62" s="23"/>
      <c r="AN62" s="247"/>
      <c r="AO62" s="248"/>
      <c r="AP62" s="248"/>
      <c r="AQ62" s="248"/>
      <c r="AR62" s="248"/>
      <c r="AS62" s="248"/>
      <c r="AT62" s="248"/>
      <c r="AU62" s="248"/>
      <c r="AV62" s="249"/>
      <c r="AW62" s="247"/>
      <c r="AX62" s="248"/>
      <c r="AY62" s="248"/>
      <c r="AZ62" s="248"/>
      <c r="BA62" s="248"/>
      <c r="BB62" s="248"/>
      <c r="BC62" s="248"/>
      <c r="BD62" s="248"/>
      <c r="BE62" s="249"/>
    </row>
    <row r="63" spans="1:57" s="1" customFormat="1" ht="15" customHeight="1" x14ac:dyDescent="0.2">
      <c r="A63" s="229" t="s">
        <v>64</v>
      </c>
      <c r="B63" s="229"/>
      <c r="C63" s="229"/>
      <c r="D63" s="229"/>
      <c r="E63" s="229"/>
      <c r="F63" s="229"/>
      <c r="G63" s="187" t="s">
        <v>65</v>
      </c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230" t="s">
        <v>10</v>
      </c>
      <c r="AI63" s="230"/>
      <c r="AJ63" s="230"/>
      <c r="AK63" s="230"/>
      <c r="AL63" s="230"/>
      <c r="AM63" s="230"/>
      <c r="AN63" s="231">
        <f>AN64</f>
        <v>272575.68398636702</v>
      </c>
      <c r="AO63" s="231"/>
      <c r="AP63" s="231"/>
      <c r="AQ63" s="231"/>
      <c r="AR63" s="231"/>
      <c r="AS63" s="231"/>
      <c r="AT63" s="231"/>
      <c r="AU63" s="231"/>
      <c r="AV63" s="231"/>
      <c r="AW63" s="231">
        <f>AW64</f>
        <v>272632.83287415397</v>
      </c>
      <c r="AX63" s="231"/>
      <c r="AY63" s="231"/>
      <c r="AZ63" s="231"/>
      <c r="BA63" s="231"/>
      <c r="BB63" s="231"/>
      <c r="BC63" s="231"/>
      <c r="BD63" s="231"/>
      <c r="BE63" s="231"/>
    </row>
    <row r="64" spans="1:57" s="1" customFormat="1" ht="12.75" customHeight="1" x14ac:dyDescent="0.2">
      <c r="A64" s="209" t="s">
        <v>66</v>
      </c>
      <c r="B64" s="210"/>
      <c r="C64" s="210"/>
      <c r="D64" s="210"/>
      <c r="E64" s="210"/>
      <c r="F64" s="211"/>
      <c r="G64" s="215" t="s">
        <v>67</v>
      </c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6" t="s">
        <v>10</v>
      </c>
      <c r="AI64" s="217"/>
      <c r="AJ64" s="217"/>
      <c r="AK64" s="217"/>
      <c r="AL64" s="217"/>
      <c r="AM64" s="218"/>
      <c r="AN64" s="24">
        <v>272575.68398636702</v>
      </c>
      <c r="AO64" s="25"/>
      <c r="AP64" s="25"/>
      <c r="AQ64" s="25"/>
      <c r="AR64" s="25"/>
      <c r="AS64" s="25"/>
      <c r="AT64" s="25"/>
      <c r="AU64" s="25"/>
      <c r="AV64" s="26"/>
      <c r="AW64" s="24">
        <v>272632.83287415397</v>
      </c>
      <c r="AX64" s="25"/>
      <c r="AY64" s="25"/>
      <c r="AZ64" s="25"/>
      <c r="BA64" s="25"/>
      <c r="BB64" s="25"/>
      <c r="BC64" s="25"/>
      <c r="BD64" s="25"/>
      <c r="BE64" s="26"/>
    </row>
    <row r="65" spans="1:63" s="1" customFormat="1" ht="12.75" x14ac:dyDescent="0.2">
      <c r="A65" s="212"/>
      <c r="B65" s="213"/>
      <c r="C65" s="213"/>
      <c r="D65" s="213"/>
      <c r="E65" s="213"/>
      <c r="F65" s="214"/>
      <c r="G65" s="208" t="s">
        <v>68</v>
      </c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19"/>
      <c r="AI65" s="220"/>
      <c r="AJ65" s="220"/>
      <c r="AK65" s="220"/>
      <c r="AL65" s="220"/>
      <c r="AM65" s="221"/>
      <c r="AN65" s="27"/>
      <c r="AO65" s="28"/>
      <c r="AP65" s="28"/>
      <c r="AQ65" s="28"/>
      <c r="AR65" s="28"/>
      <c r="AS65" s="28"/>
      <c r="AT65" s="28"/>
      <c r="AU65" s="28"/>
      <c r="AV65" s="29"/>
      <c r="AW65" s="27"/>
      <c r="AX65" s="28"/>
      <c r="AY65" s="28"/>
      <c r="AZ65" s="28"/>
      <c r="BA65" s="28"/>
      <c r="BB65" s="28"/>
      <c r="BC65" s="28"/>
      <c r="BD65" s="28"/>
      <c r="BE65" s="29"/>
    </row>
    <row r="66" spans="1:63" s="1" customFormat="1" ht="15" customHeight="1" x14ac:dyDescent="0.2">
      <c r="A66" s="184" t="s">
        <v>69</v>
      </c>
      <c r="B66" s="184"/>
      <c r="C66" s="184"/>
      <c r="D66" s="184"/>
      <c r="E66" s="184"/>
      <c r="F66" s="184"/>
      <c r="G66" s="177" t="s">
        <v>70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85" t="s">
        <v>10</v>
      </c>
      <c r="AI66" s="185"/>
      <c r="AJ66" s="185"/>
      <c r="AK66" s="185"/>
      <c r="AL66" s="185"/>
      <c r="AM66" s="185"/>
      <c r="AN66" s="228">
        <f>874047.047878494</f>
        <v>874047.04787849402</v>
      </c>
      <c r="AO66" s="228"/>
      <c r="AP66" s="228"/>
      <c r="AQ66" s="228"/>
      <c r="AR66" s="228"/>
      <c r="AS66" s="228"/>
      <c r="AT66" s="228"/>
      <c r="AU66" s="228"/>
      <c r="AV66" s="228"/>
      <c r="AW66" s="228">
        <v>874266.96145268402</v>
      </c>
      <c r="AX66" s="228"/>
      <c r="AY66" s="228"/>
      <c r="AZ66" s="228"/>
      <c r="BA66" s="228"/>
      <c r="BB66" s="228"/>
      <c r="BC66" s="228"/>
      <c r="BD66" s="228"/>
      <c r="BE66" s="228"/>
    </row>
    <row r="67" spans="1:63" s="1" customFormat="1" ht="12.75" customHeight="1" x14ac:dyDescent="0.2">
      <c r="A67" s="209" t="s">
        <v>71</v>
      </c>
      <c r="B67" s="210"/>
      <c r="C67" s="210"/>
      <c r="D67" s="210"/>
      <c r="E67" s="210"/>
      <c r="F67" s="211"/>
      <c r="G67" s="215" t="s">
        <v>67</v>
      </c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6" t="s">
        <v>10</v>
      </c>
      <c r="AI67" s="217"/>
      <c r="AJ67" s="217"/>
      <c r="AK67" s="217"/>
      <c r="AL67" s="217"/>
      <c r="AM67" s="218"/>
      <c r="AN67" s="222">
        <v>789189.20630550408</v>
      </c>
      <c r="AO67" s="223"/>
      <c r="AP67" s="223"/>
      <c r="AQ67" s="223"/>
      <c r="AR67" s="223"/>
      <c r="AS67" s="223"/>
      <c r="AT67" s="223"/>
      <c r="AU67" s="223"/>
      <c r="AV67" s="224"/>
      <c r="AW67" s="222">
        <f>731106.83245-AW64</f>
        <v>458473.99957584601</v>
      </c>
      <c r="AX67" s="223"/>
      <c r="AY67" s="223"/>
      <c r="AZ67" s="223"/>
      <c r="BA67" s="223"/>
      <c r="BB67" s="223"/>
      <c r="BC67" s="223"/>
      <c r="BD67" s="223"/>
      <c r="BE67" s="224"/>
      <c r="BK67" s="1">
        <v>731.10683244999996</v>
      </c>
    </row>
    <row r="68" spans="1:63" s="1" customFormat="1" ht="12.75" x14ac:dyDescent="0.2">
      <c r="A68" s="212"/>
      <c r="B68" s="213"/>
      <c r="C68" s="213"/>
      <c r="D68" s="213"/>
      <c r="E68" s="213"/>
      <c r="F68" s="214"/>
      <c r="G68" s="208" t="s">
        <v>68</v>
      </c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19"/>
      <c r="AI68" s="220"/>
      <c r="AJ68" s="220"/>
      <c r="AK68" s="220"/>
      <c r="AL68" s="220"/>
      <c r="AM68" s="221"/>
      <c r="AN68" s="225"/>
      <c r="AO68" s="226"/>
      <c r="AP68" s="226"/>
      <c r="AQ68" s="226"/>
      <c r="AR68" s="226"/>
      <c r="AS68" s="226"/>
      <c r="AT68" s="226"/>
      <c r="AU68" s="226"/>
      <c r="AV68" s="227"/>
      <c r="AW68" s="225"/>
      <c r="AX68" s="226"/>
      <c r="AY68" s="226"/>
      <c r="AZ68" s="226"/>
      <c r="BA68" s="226"/>
      <c r="BB68" s="226"/>
      <c r="BC68" s="226"/>
      <c r="BD68" s="226"/>
      <c r="BE68" s="227"/>
    </row>
    <row r="69" spans="1:63" s="1" customFormat="1" ht="12.75" x14ac:dyDescent="0.2">
      <c r="A69" s="189" t="s">
        <v>72</v>
      </c>
      <c r="B69" s="190"/>
      <c r="C69" s="190"/>
      <c r="D69" s="190"/>
      <c r="E69" s="190"/>
      <c r="F69" s="191"/>
      <c r="G69" s="198" t="s">
        <v>73</v>
      </c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9" t="s">
        <v>10</v>
      </c>
      <c r="AI69" s="200"/>
      <c r="AJ69" s="200"/>
      <c r="AK69" s="200"/>
      <c r="AL69" s="200"/>
      <c r="AM69" s="201"/>
      <c r="AN69" s="159">
        <v>0</v>
      </c>
      <c r="AO69" s="160"/>
      <c r="AP69" s="160"/>
      <c r="AQ69" s="160"/>
      <c r="AR69" s="160"/>
      <c r="AS69" s="160"/>
      <c r="AT69" s="160"/>
      <c r="AU69" s="160"/>
      <c r="AV69" s="161"/>
      <c r="AW69" s="159">
        <f>AN69</f>
        <v>0</v>
      </c>
      <c r="AX69" s="160"/>
      <c r="AY69" s="160"/>
      <c r="AZ69" s="160"/>
      <c r="BA69" s="160"/>
      <c r="BB69" s="160"/>
      <c r="BC69" s="160"/>
      <c r="BD69" s="160"/>
      <c r="BE69" s="161"/>
    </row>
    <row r="70" spans="1:63" s="1" customFormat="1" ht="12.75" x14ac:dyDescent="0.2">
      <c r="A70" s="192"/>
      <c r="B70" s="193"/>
      <c r="C70" s="193"/>
      <c r="D70" s="193"/>
      <c r="E70" s="193"/>
      <c r="F70" s="194"/>
      <c r="G70" s="187" t="s">
        <v>74</v>
      </c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202"/>
      <c r="AI70" s="203"/>
      <c r="AJ70" s="203"/>
      <c r="AK70" s="203"/>
      <c r="AL70" s="203"/>
      <c r="AM70" s="204"/>
      <c r="AN70" s="162"/>
      <c r="AO70" s="163"/>
      <c r="AP70" s="163"/>
      <c r="AQ70" s="163"/>
      <c r="AR70" s="163"/>
      <c r="AS70" s="163"/>
      <c r="AT70" s="163"/>
      <c r="AU70" s="163"/>
      <c r="AV70" s="164"/>
      <c r="AW70" s="162"/>
      <c r="AX70" s="163"/>
      <c r="AY70" s="163"/>
      <c r="AZ70" s="163"/>
      <c r="BA70" s="163"/>
      <c r="BB70" s="163"/>
      <c r="BC70" s="163"/>
      <c r="BD70" s="163"/>
      <c r="BE70" s="164"/>
    </row>
    <row r="71" spans="1:63" s="1" customFormat="1" ht="12.75" x14ac:dyDescent="0.2">
      <c r="A71" s="195"/>
      <c r="B71" s="196"/>
      <c r="C71" s="196"/>
      <c r="D71" s="196"/>
      <c r="E71" s="196"/>
      <c r="F71" s="197"/>
      <c r="G71" s="188" t="s">
        <v>75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205"/>
      <c r="AI71" s="206"/>
      <c r="AJ71" s="206"/>
      <c r="AK71" s="206"/>
      <c r="AL71" s="206"/>
      <c r="AM71" s="207"/>
      <c r="AN71" s="165"/>
      <c r="AO71" s="166"/>
      <c r="AP71" s="166"/>
      <c r="AQ71" s="166"/>
      <c r="AR71" s="166"/>
      <c r="AS71" s="166"/>
      <c r="AT71" s="166"/>
      <c r="AU71" s="166"/>
      <c r="AV71" s="167"/>
      <c r="AW71" s="165"/>
      <c r="AX71" s="166"/>
      <c r="AY71" s="166"/>
      <c r="AZ71" s="166"/>
      <c r="BA71" s="166"/>
      <c r="BB71" s="166"/>
      <c r="BC71" s="166"/>
      <c r="BD71" s="166"/>
      <c r="BE71" s="167"/>
    </row>
    <row r="72" spans="1:63" s="1" customFormat="1" ht="12.75" x14ac:dyDescent="0.2">
      <c r="A72" s="189" t="s">
        <v>76</v>
      </c>
      <c r="B72" s="190"/>
      <c r="C72" s="190"/>
      <c r="D72" s="190"/>
      <c r="E72" s="190"/>
      <c r="F72" s="191"/>
      <c r="G72" s="198" t="s">
        <v>77</v>
      </c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9" t="s">
        <v>10</v>
      </c>
      <c r="AI72" s="200"/>
      <c r="AJ72" s="200"/>
      <c r="AK72" s="200"/>
      <c r="AL72" s="200"/>
      <c r="AM72" s="201"/>
      <c r="AN72" s="159">
        <f>-108150.739423811</f>
        <v>-108150.739423811</v>
      </c>
      <c r="AO72" s="160"/>
      <c r="AP72" s="160"/>
      <c r="AQ72" s="160"/>
      <c r="AR72" s="160"/>
      <c r="AS72" s="160"/>
      <c r="AT72" s="160"/>
      <c r="AU72" s="160"/>
      <c r="AV72" s="161"/>
      <c r="AW72" s="159">
        <f>AN72</f>
        <v>-108150.739423811</v>
      </c>
      <c r="AX72" s="160"/>
      <c r="AY72" s="160"/>
      <c r="AZ72" s="160"/>
      <c r="BA72" s="160"/>
      <c r="BB72" s="160"/>
      <c r="BC72" s="160"/>
      <c r="BD72" s="160"/>
      <c r="BE72" s="161"/>
    </row>
    <row r="73" spans="1:63" s="1" customFormat="1" ht="12.75" x14ac:dyDescent="0.2">
      <c r="A73" s="192"/>
      <c r="B73" s="193"/>
      <c r="C73" s="193"/>
      <c r="D73" s="193"/>
      <c r="E73" s="193"/>
      <c r="F73" s="194"/>
      <c r="G73" s="187" t="s">
        <v>78</v>
      </c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202"/>
      <c r="AI73" s="203"/>
      <c r="AJ73" s="203"/>
      <c r="AK73" s="203"/>
      <c r="AL73" s="203"/>
      <c r="AM73" s="204"/>
      <c r="AN73" s="162"/>
      <c r="AO73" s="163"/>
      <c r="AP73" s="163"/>
      <c r="AQ73" s="163"/>
      <c r="AR73" s="163"/>
      <c r="AS73" s="163"/>
      <c r="AT73" s="163"/>
      <c r="AU73" s="163"/>
      <c r="AV73" s="164"/>
      <c r="AW73" s="162"/>
      <c r="AX73" s="163"/>
      <c r="AY73" s="163"/>
      <c r="AZ73" s="163"/>
      <c r="BA73" s="163"/>
      <c r="BB73" s="163"/>
      <c r="BC73" s="163"/>
      <c r="BD73" s="163"/>
      <c r="BE73" s="164"/>
    </row>
    <row r="74" spans="1:63" s="1" customFormat="1" ht="12.75" x14ac:dyDescent="0.2">
      <c r="A74" s="195"/>
      <c r="B74" s="196"/>
      <c r="C74" s="196"/>
      <c r="D74" s="196"/>
      <c r="E74" s="196"/>
      <c r="F74" s="197"/>
      <c r="G74" s="188" t="s">
        <v>79</v>
      </c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205"/>
      <c r="AI74" s="206"/>
      <c r="AJ74" s="206"/>
      <c r="AK74" s="206"/>
      <c r="AL74" s="206"/>
      <c r="AM74" s="207"/>
      <c r="AN74" s="165"/>
      <c r="AO74" s="166"/>
      <c r="AP74" s="166"/>
      <c r="AQ74" s="166"/>
      <c r="AR74" s="166"/>
      <c r="AS74" s="166"/>
      <c r="AT74" s="166"/>
      <c r="AU74" s="166"/>
      <c r="AV74" s="167"/>
      <c r="AW74" s="165"/>
      <c r="AX74" s="166"/>
      <c r="AY74" s="166"/>
      <c r="AZ74" s="166"/>
      <c r="BA74" s="166"/>
      <c r="BB74" s="166"/>
      <c r="BC74" s="166"/>
      <c r="BD74" s="166"/>
      <c r="BE74" s="167"/>
    </row>
    <row r="75" spans="1:63" s="1" customFormat="1" ht="15" customHeight="1" x14ac:dyDescent="0.2">
      <c r="A75" s="184" t="s">
        <v>80</v>
      </c>
      <c r="B75" s="184"/>
      <c r="C75" s="184"/>
      <c r="D75" s="184"/>
      <c r="E75" s="184"/>
      <c r="F75" s="184"/>
      <c r="G75" s="177" t="s">
        <v>81</v>
      </c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85" t="s">
        <v>10</v>
      </c>
      <c r="AI75" s="185"/>
      <c r="AJ75" s="185"/>
      <c r="AK75" s="185"/>
      <c r="AL75" s="185"/>
      <c r="AM75" s="185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</row>
    <row r="76" spans="1:63" s="1" customFormat="1" ht="15" customHeight="1" x14ac:dyDescent="0.2">
      <c r="A76" s="174" t="s">
        <v>82</v>
      </c>
      <c r="B76" s="175"/>
      <c r="C76" s="175"/>
      <c r="D76" s="175"/>
      <c r="E76" s="175"/>
      <c r="F76" s="176"/>
      <c r="G76" s="177" t="s">
        <v>83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8" t="s">
        <v>10</v>
      </c>
      <c r="AI76" s="179"/>
      <c r="AJ76" s="179"/>
      <c r="AK76" s="179"/>
      <c r="AL76" s="179"/>
      <c r="AM76" s="180"/>
      <c r="AN76" s="181"/>
      <c r="AO76" s="182"/>
      <c r="AP76" s="182"/>
      <c r="AQ76" s="182"/>
      <c r="AR76" s="182"/>
      <c r="AS76" s="182"/>
      <c r="AT76" s="182"/>
      <c r="AU76" s="182"/>
      <c r="AV76" s="183"/>
      <c r="AW76" s="181"/>
      <c r="AX76" s="182"/>
      <c r="AY76" s="182"/>
      <c r="AZ76" s="182"/>
      <c r="BA76" s="182"/>
      <c r="BB76" s="182"/>
      <c r="BC76" s="182"/>
      <c r="BD76" s="182"/>
      <c r="BE76" s="183"/>
    </row>
    <row r="77" spans="1:63" s="1" customFormat="1" ht="12.75" x14ac:dyDescent="0.2">
      <c r="A77" s="115" t="s">
        <v>84</v>
      </c>
      <c r="B77" s="116"/>
      <c r="C77" s="116"/>
      <c r="D77" s="116"/>
      <c r="E77" s="116"/>
      <c r="F77" s="117"/>
      <c r="G77" s="124" t="s">
        <v>85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5" t="s">
        <v>10</v>
      </c>
      <c r="AI77" s="126"/>
      <c r="AJ77" s="126"/>
      <c r="AK77" s="126"/>
      <c r="AL77" s="126"/>
      <c r="AM77" s="127"/>
      <c r="AN77" s="168">
        <f>AN27+AN32+AN34</f>
        <v>699014.03269738203</v>
      </c>
      <c r="AO77" s="169"/>
      <c r="AP77" s="169"/>
      <c r="AQ77" s="169"/>
      <c r="AR77" s="169"/>
      <c r="AS77" s="169"/>
      <c r="AT77" s="169"/>
      <c r="AU77" s="169"/>
      <c r="AV77" s="170"/>
      <c r="AW77" s="168">
        <f>AW27+AW32+AW34</f>
        <v>682714.36253000004</v>
      </c>
      <c r="AX77" s="169"/>
      <c r="AY77" s="169"/>
      <c r="AZ77" s="169"/>
      <c r="BA77" s="169"/>
      <c r="BB77" s="169"/>
      <c r="BC77" s="169"/>
      <c r="BD77" s="169"/>
      <c r="BE77" s="170"/>
    </row>
    <row r="78" spans="1:63" s="1" customFormat="1" ht="12.75" x14ac:dyDescent="0.2">
      <c r="A78" s="121"/>
      <c r="B78" s="122"/>
      <c r="C78" s="122"/>
      <c r="D78" s="122"/>
      <c r="E78" s="122"/>
      <c r="F78" s="123"/>
      <c r="G78" s="144" t="s">
        <v>86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31"/>
      <c r="AI78" s="132"/>
      <c r="AJ78" s="132"/>
      <c r="AK78" s="132"/>
      <c r="AL78" s="132"/>
      <c r="AM78" s="133"/>
      <c r="AN78" s="171"/>
      <c r="AO78" s="172"/>
      <c r="AP78" s="172"/>
      <c r="AQ78" s="172"/>
      <c r="AR78" s="172"/>
      <c r="AS78" s="172"/>
      <c r="AT78" s="172"/>
      <c r="AU78" s="172"/>
      <c r="AV78" s="173"/>
      <c r="AW78" s="171"/>
      <c r="AX78" s="172"/>
      <c r="AY78" s="172"/>
      <c r="AZ78" s="172"/>
      <c r="BA78" s="172"/>
      <c r="BB78" s="172"/>
      <c r="BC78" s="172"/>
      <c r="BD78" s="172"/>
      <c r="BE78" s="173"/>
    </row>
    <row r="79" spans="1:63" s="1" customFormat="1" ht="12.75" x14ac:dyDescent="0.2">
      <c r="A79" s="115" t="s">
        <v>87</v>
      </c>
      <c r="B79" s="116"/>
      <c r="C79" s="116"/>
      <c r="D79" s="116"/>
      <c r="E79" s="116"/>
      <c r="F79" s="117"/>
      <c r="G79" s="124" t="s">
        <v>88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5" t="s">
        <v>10</v>
      </c>
      <c r="AI79" s="126"/>
      <c r="AJ79" s="126"/>
      <c r="AK79" s="126"/>
      <c r="AL79" s="126"/>
      <c r="AM79" s="127"/>
      <c r="AN79" s="159">
        <v>281381.00820470299</v>
      </c>
      <c r="AO79" s="160"/>
      <c r="AP79" s="160"/>
      <c r="AQ79" s="160"/>
      <c r="AR79" s="160"/>
      <c r="AS79" s="160"/>
      <c r="AT79" s="160"/>
      <c r="AU79" s="160"/>
      <c r="AV79" s="161"/>
      <c r="AW79" s="159">
        <v>225975.63071999999</v>
      </c>
      <c r="AX79" s="160"/>
      <c r="AY79" s="160"/>
      <c r="AZ79" s="160"/>
      <c r="BA79" s="160"/>
      <c r="BB79" s="160"/>
      <c r="BC79" s="160"/>
      <c r="BD79" s="160"/>
      <c r="BE79" s="161"/>
    </row>
    <row r="80" spans="1:63" s="1" customFormat="1" ht="12.75" x14ac:dyDescent="0.2">
      <c r="A80" s="118"/>
      <c r="B80" s="119"/>
      <c r="C80" s="119"/>
      <c r="D80" s="119"/>
      <c r="E80" s="119"/>
      <c r="F80" s="120"/>
      <c r="G80" s="143" t="s">
        <v>89</v>
      </c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28"/>
      <c r="AI80" s="129"/>
      <c r="AJ80" s="129"/>
      <c r="AK80" s="129"/>
      <c r="AL80" s="129"/>
      <c r="AM80" s="130"/>
      <c r="AN80" s="162"/>
      <c r="AO80" s="163"/>
      <c r="AP80" s="163"/>
      <c r="AQ80" s="163"/>
      <c r="AR80" s="163"/>
      <c r="AS80" s="163"/>
      <c r="AT80" s="163"/>
      <c r="AU80" s="163"/>
      <c r="AV80" s="164"/>
      <c r="AW80" s="162"/>
      <c r="AX80" s="163"/>
      <c r="AY80" s="163"/>
      <c r="AZ80" s="163"/>
      <c r="BA80" s="163"/>
      <c r="BB80" s="163"/>
      <c r="BC80" s="163"/>
      <c r="BD80" s="163"/>
      <c r="BE80" s="164"/>
    </row>
    <row r="81" spans="1:57" s="1" customFormat="1" ht="12.75" x14ac:dyDescent="0.2">
      <c r="A81" s="121"/>
      <c r="B81" s="122"/>
      <c r="C81" s="122"/>
      <c r="D81" s="122"/>
      <c r="E81" s="122"/>
      <c r="F81" s="123"/>
      <c r="G81" s="144" t="s">
        <v>90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31"/>
      <c r="AI81" s="132"/>
      <c r="AJ81" s="132"/>
      <c r="AK81" s="132"/>
      <c r="AL81" s="132"/>
      <c r="AM81" s="133"/>
      <c r="AN81" s="165"/>
      <c r="AO81" s="166"/>
      <c r="AP81" s="166"/>
      <c r="AQ81" s="166"/>
      <c r="AR81" s="166"/>
      <c r="AS81" s="166"/>
      <c r="AT81" s="166"/>
      <c r="AU81" s="166"/>
      <c r="AV81" s="167"/>
      <c r="AW81" s="165"/>
      <c r="AX81" s="166"/>
      <c r="AY81" s="166"/>
      <c r="AZ81" s="166"/>
      <c r="BA81" s="166"/>
      <c r="BB81" s="166"/>
      <c r="BC81" s="166"/>
      <c r="BD81" s="166"/>
      <c r="BE81" s="167"/>
    </row>
    <row r="82" spans="1:57" s="1" customFormat="1" ht="15" customHeight="1" x14ac:dyDescent="0.2">
      <c r="A82" s="155" t="s">
        <v>12</v>
      </c>
      <c r="B82" s="155"/>
      <c r="C82" s="155"/>
      <c r="D82" s="155"/>
      <c r="E82" s="155"/>
      <c r="F82" s="155"/>
      <c r="G82" s="156" t="s">
        <v>91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7" t="s">
        <v>92</v>
      </c>
      <c r="AI82" s="157"/>
      <c r="AJ82" s="157"/>
      <c r="AK82" s="157"/>
      <c r="AL82" s="157"/>
      <c r="AM82" s="157"/>
      <c r="AN82" s="158">
        <v>93.554491999999996</v>
      </c>
      <c r="AO82" s="158"/>
      <c r="AP82" s="158"/>
      <c r="AQ82" s="158"/>
      <c r="AR82" s="158"/>
      <c r="AS82" s="158"/>
      <c r="AT82" s="158"/>
      <c r="AU82" s="158"/>
      <c r="AV82" s="158"/>
      <c r="AW82" s="158">
        <v>74.544374000000005</v>
      </c>
      <c r="AX82" s="158"/>
      <c r="AY82" s="158"/>
      <c r="AZ82" s="158"/>
      <c r="BA82" s="158"/>
      <c r="BB82" s="158"/>
      <c r="BC82" s="158"/>
      <c r="BD82" s="158"/>
      <c r="BE82" s="158"/>
    </row>
    <row r="83" spans="1:57" s="1" customFormat="1" ht="12.75" x14ac:dyDescent="0.2">
      <c r="A83" s="11" t="s">
        <v>37</v>
      </c>
      <c r="B83" s="12"/>
      <c r="C83" s="12"/>
      <c r="D83" s="12"/>
      <c r="E83" s="12"/>
      <c r="F83" s="13"/>
      <c r="G83" s="56" t="s">
        <v>93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18" t="s">
        <v>10</v>
      </c>
      <c r="AI83" s="19"/>
      <c r="AJ83" s="19"/>
      <c r="AK83" s="19"/>
      <c r="AL83" s="19"/>
      <c r="AM83" s="20"/>
      <c r="AN83" s="60">
        <f>AN79/AN82/1000</f>
        <v>3.0076696713259157</v>
      </c>
      <c r="AO83" s="61"/>
      <c r="AP83" s="61"/>
      <c r="AQ83" s="61"/>
      <c r="AR83" s="61"/>
      <c r="AS83" s="61"/>
      <c r="AT83" s="61"/>
      <c r="AU83" s="61"/>
      <c r="AV83" s="62"/>
      <c r="AW83" s="60">
        <f>AW79/AW82/1000</f>
        <v>3.0314243529632425</v>
      </c>
      <c r="AX83" s="61"/>
      <c r="AY83" s="61"/>
      <c r="AZ83" s="61"/>
      <c r="BA83" s="61"/>
      <c r="BB83" s="61"/>
      <c r="BC83" s="61"/>
      <c r="BD83" s="61"/>
      <c r="BE83" s="62"/>
    </row>
    <row r="84" spans="1:57" s="1" customFormat="1" ht="12.75" x14ac:dyDescent="0.2">
      <c r="A84" s="53"/>
      <c r="B84" s="54"/>
      <c r="C84" s="54"/>
      <c r="D84" s="54"/>
      <c r="E84" s="54"/>
      <c r="F84" s="55"/>
      <c r="G84" s="51" t="s">
        <v>94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7"/>
      <c r="AI84" s="58"/>
      <c r="AJ84" s="58"/>
      <c r="AK84" s="58"/>
      <c r="AL84" s="58"/>
      <c r="AM84" s="59"/>
      <c r="AN84" s="63"/>
      <c r="AO84" s="64"/>
      <c r="AP84" s="64"/>
      <c r="AQ84" s="64"/>
      <c r="AR84" s="64"/>
      <c r="AS84" s="64"/>
      <c r="AT84" s="64"/>
      <c r="AU84" s="64"/>
      <c r="AV84" s="65"/>
      <c r="AW84" s="63"/>
      <c r="AX84" s="64"/>
      <c r="AY84" s="64"/>
      <c r="AZ84" s="64"/>
      <c r="BA84" s="64"/>
      <c r="BB84" s="64"/>
      <c r="BC84" s="64"/>
      <c r="BD84" s="64"/>
      <c r="BE84" s="65"/>
    </row>
    <row r="85" spans="1:57" s="1" customFormat="1" ht="12.75" x14ac:dyDescent="0.2">
      <c r="A85" s="14"/>
      <c r="B85" s="15"/>
      <c r="C85" s="15"/>
      <c r="D85" s="15"/>
      <c r="E85" s="15"/>
      <c r="F85" s="16"/>
      <c r="G85" s="52" t="s">
        <v>95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21"/>
      <c r="AI85" s="22"/>
      <c r="AJ85" s="22"/>
      <c r="AK85" s="22"/>
      <c r="AL85" s="22"/>
      <c r="AM85" s="23"/>
      <c r="AN85" s="66"/>
      <c r="AO85" s="67"/>
      <c r="AP85" s="67"/>
      <c r="AQ85" s="67"/>
      <c r="AR85" s="67"/>
      <c r="AS85" s="67"/>
      <c r="AT85" s="67"/>
      <c r="AU85" s="67"/>
      <c r="AV85" s="68"/>
      <c r="AW85" s="66"/>
      <c r="AX85" s="67"/>
      <c r="AY85" s="67"/>
      <c r="AZ85" s="67"/>
      <c r="BA85" s="67"/>
      <c r="BB85" s="67"/>
      <c r="BC85" s="67"/>
      <c r="BD85" s="67"/>
      <c r="BE85" s="68"/>
    </row>
    <row r="86" spans="1:57" s="1" customFormat="1" ht="15" customHeight="1" x14ac:dyDescent="0.2">
      <c r="A86" s="151" t="s">
        <v>96</v>
      </c>
      <c r="B86" s="151"/>
      <c r="C86" s="151"/>
      <c r="D86" s="151"/>
      <c r="E86" s="151"/>
      <c r="F86" s="151"/>
      <c r="G86" s="152" t="s">
        <v>97</v>
      </c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3" t="s">
        <v>7</v>
      </c>
      <c r="AI86" s="153"/>
      <c r="AJ86" s="153"/>
      <c r="AK86" s="153"/>
      <c r="AL86" s="153"/>
      <c r="AM86" s="153"/>
      <c r="AN86" s="154" t="s">
        <v>7</v>
      </c>
      <c r="AO86" s="154"/>
      <c r="AP86" s="154"/>
      <c r="AQ86" s="154"/>
      <c r="AR86" s="154"/>
      <c r="AS86" s="154"/>
      <c r="AT86" s="154"/>
      <c r="AU86" s="154"/>
      <c r="AV86" s="154"/>
      <c r="AW86" s="154" t="s">
        <v>7</v>
      </c>
      <c r="AX86" s="154"/>
      <c r="AY86" s="154"/>
      <c r="AZ86" s="154"/>
      <c r="BA86" s="154"/>
      <c r="BB86" s="154"/>
      <c r="BC86" s="154"/>
      <c r="BD86" s="154"/>
      <c r="BE86" s="154"/>
    </row>
    <row r="87" spans="1:57" s="1" customFormat="1" ht="12.75" x14ac:dyDescent="0.2">
      <c r="A87" s="11" t="s">
        <v>8</v>
      </c>
      <c r="B87" s="12"/>
      <c r="C87" s="12"/>
      <c r="D87" s="12"/>
      <c r="E87" s="12"/>
      <c r="F87" s="13"/>
      <c r="G87" s="56" t="s">
        <v>98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18" t="s">
        <v>99</v>
      </c>
      <c r="AI87" s="19"/>
      <c r="AJ87" s="19"/>
      <c r="AK87" s="19"/>
      <c r="AL87" s="19"/>
      <c r="AM87" s="20"/>
      <c r="AN87" s="60">
        <v>11</v>
      </c>
      <c r="AO87" s="61"/>
      <c r="AP87" s="61"/>
      <c r="AQ87" s="61"/>
      <c r="AR87" s="61"/>
      <c r="AS87" s="61"/>
      <c r="AT87" s="61"/>
      <c r="AU87" s="61"/>
      <c r="AV87" s="62"/>
      <c r="AW87" s="145" t="s">
        <v>7</v>
      </c>
      <c r="AX87" s="146"/>
      <c r="AY87" s="146"/>
      <c r="AZ87" s="146"/>
      <c r="BA87" s="146"/>
      <c r="BB87" s="146"/>
      <c r="BC87" s="146"/>
      <c r="BD87" s="146"/>
      <c r="BE87" s="147"/>
    </row>
    <row r="88" spans="1:57" s="1" customFormat="1" ht="12.75" x14ac:dyDescent="0.2">
      <c r="A88" s="14"/>
      <c r="B88" s="15"/>
      <c r="C88" s="15"/>
      <c r="D88" s="15"/>
      <c r="E88" s="15"/>
      <c r="F88" s="16"/>
      <c r="G88" s="52" t="s">
        <v>100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21"/>
      <c r="AI88" s="22"/>
      <c r="AJ88" s="22"/>
      <c r="AK88" s="22"/>
      <c r="AL88" s="22"/>
      <c r="AM88" s="23"/>
      <c r="AN88" s="66"/>
      <c r="AO88" s="67"/>
      <c r="AP88" s="67"/>
      <c r="AQ88" s="67"/>
      <c r="AR88" s="67"/>
      <c r="AS88" s="67"/>
      <c r="AT88" s="67"/>
      <c r="AU88" s="67"/>
      <c r="AV88" s="68"/>
      <c r="AW88" s="148"/>
      <c r="AX88" s="149"/>
      <c r="AY88" s="149"/>
      <c r="AZ88" s="149"/>
      <c r="BA88" s="149"/>
      <c r="BB88" s="149"/>
      <c r="BC88" s="149"/>
      <c r="BD88" s="149"/>
      <c r="BE88" s="150"/>
    </row>
    <row r="89" spans="1:57" s="1" customFormat="1" ht="12.75" x14ac:dyDescent="0.2">
      <c r="A89" s="11" t="s">
        <v>12</v>
      </c>
      <c r="B89" s="12"/>
      <c r="C89" s="12"/>
      <c r="D89" s="12"/>
      <c r="E89" s="12"/>
      <c r="F89" s="13"/>
      <c r="G89" s="56" t="s">
        <v>101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18" t="s">
        <v>99</v>
      </c>
      <c r="AI89" s="19"/>
      <c r="AJ89" s="19"/>
      <c r="AK89" s="19"/>
      <c r="AL89" s="19"/>
      <c r="AM89" s="20"/>
      <c r="AN89" s="60">
        <v>11</v>
      </c>
      <c r="AO89" s="61"/>
      <c r="AP89" s="61"/>
      <c r="AQ89" s="61"/>
      <c r="AR89" s="61"/>
      <c r="AS89" s="61"/>
      <c r="AT89" s="61"/>
      <c r="AU89" s="61"/>
      <c r="AV89" s="62"/>
      <c r="AW89" s="145" t="s">
        <v>7</v>
      </c>
      <c r="AX89" s="146"/>
      <c r="AY89" s="146"/>
      <c r="AZ89" s="146"/>
      <c r="BA89" s="146"/>
      <c r="BB89" s="146"/>
      <c r="BC89" s="146"/>
      <c r="BD89" s="146"/>
      <c r="BE89" s="147"/>
    </row>
    <row r="90" spans="1:57" s="1" customFormat="1" ht="12.75" x14ac:dyDescent="0.2">
      <c r="A90" s="14"/>
      <c r="B90" s="15"/>
      <c r="C90" s="15"/>
      <c r="D90" s="15"/>
      <c r="E90" s="15"/>
      <c r="F90" s="16"/>
      <c r="G90" s="52" t="s">
        <v>102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21"/>
      <c r="AI90" s="22"/>
      <c r="AJ90" s="22"/>
      <c r="AK90" s="22"/>
      <c r="AL90" s="22"/>
      <c r="AM90" s="23"/>
      <c r="AN90" s="66"/>
      <c r="AO90" s="67"/>
      <c r="AP90" s="67"/>
      <c r="AQ90" s="67"/>
      <c r="AR90" s="67"/>
      <c r="AS90" s="67"/>
      <c r="AT90" s="67"/>
      <c r="AU90" s="67"/>
      <c r="AV90" s="68"/>
      <c r="AW90" s="148"/>
      <c r="AX90" s="149"/>
      <c r="AY90" s="149"/>
      <c r="AZ90" s="149"/>
      <c r="BA90" s="149"/>
      <c r="BB90" s="149"/>
      <c r="BC90" s="149"/>
      <c r="BD90" s="149"/>
      <c r="BE90" s="150"/>
    </row>
    <row r="91" spans="1:57" s="1" customFormat="1" ht="12.75" x14ac:dyDescent="0.2">
      <c r="A91" s="115" t="s">
        <v>103</v>
      </c>
      <c r="B91" s="116"/>
      <c r="C91" s="116"/>
      <c r="D91" s="116"/>
      <c r="E91" s="116"/>
      <c r="F91" s="117"/>
      <c r="G91" s="124" t="s">
        <v>104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5" t="s">
        <v>7</v>
      </c>
      <c r="AI91" s="126"/>
      <c r="AJ91" s="126"/>
      <c r="AK91" s="126"/>
      <c r="AL91" s="126"/>
      <c r="AM91" s="127"/>
      <c r="AN91" s="134" t="s">
        <v>7</v>
      </c>
      <c r="AO91" s="135"/>
      <c r="AP91" s="135"/>
      <c r="AQ91" s="135"/>
      <c r="AR91" s="135"/>
      <c r="AS91" s="135"/>
      <c r="AT91" s="135"/>
      <c r="AU91" s="135"/>
      <c r="AV91" s="136"/>
      <c r="AW91" s="134" t="s">
        <v>7</v>
      </c>
      <c r="AX91" s="135"/>
      <c r="AY91" s="135"/>
      <c r="AZ91" s="135"/>
      <c r="BA91" s="135"/>
      <c r="BB91" s="135"/>
      <c r="BC91" s="135"/>
      <c r="BD91" s="135"/>
      <c r="BE91" s="136"/>
    </row>
    <row r="92" spans="1:57" s="1" customFormat="1" ht="12.75" x14ac:dyDescent="0.2">
      <c r="A92" s="118"/>
      <c r="B92" s="119"/>
      <c r="C92" s="119"/>
      <c r="D92" s="119"/>
      <c r="E92" s="119"/>
      <c r="F92" s="120"/>
      <c r="G92" s="143" t="s">
        <v>105</v>
      </c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28"/>
      <c r="AI92" s="129"/>
      <c r="AJ92" s="129"/>
      <c r="AK92" s="129"/>
      <c r="AL92" s="129"/>
      <c r="AM92" s="130"/>
      <c r="AN92" s="137"/>
      <c r="AO92" s="138"/>
      <c r="AP92" s="138"/>
      <c r="AQ92" s="138"/>
      <c r="AR92" s="138"/>
      <c r="AS92" s="138"/>
      <c r="AT92" s="138"/>
      <c r="AU92" s="138"/>
      <c r="AV92" s="139"/>
      <c r="AW92" s="137"/>
      <c r="AX92" s="138"/>
      <c r="AY92" s="138"/>
      <c r="AZ92" s="138"/>
      <c r="BA92" s="138"/>
      <c r="BB92" s="138"/>
      <c r="BC92" s="138"/>
      <c r="BD92" s="138"/>
      <c r="BE92" s="139"/>
    </row>
    <row r="93" spans="1:57" s="1" customFormat="1" ht="12.75" x14ac:dyDescent="0.2">
      <c r="A93" s="118"/>
      <c r="B93" s="119"/>
      <c r="C93" s="119"/>
      <c r="D93" s="119"/>
      <c r="E93" s="119"/>
      <c r="F93" s="120"/>
      <c r="G93" s="143" t="s">
        <v>106</v>
      </c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28"/>
      <c r="AI93" s="129"/>
      <c r="AJ93" s="129"/>
      <c r="AK93" s="129"/>
      <c r="AL93" s="129"/>
      <c r="AM93" s="130"/>
      <c r="AN93" s="137"/>
      <c r="AO93" s="138"/>
      <c r="AP93" s="138"/>
      <c r="AQ93" s="138"/>
      <c r="AR93" s="138"/>
      <c r="AS93" s="138"/>
      <c r="AT93" s="138"/>
      <c r="AU93" s="138"/>
      <c r="AV93" s="139"/>
      <c r="AW93" s="137"/>
      <c r="AX93" s="138"/>
      <c r="AY93" s="138"/>
      <c r="AZ93" s="138"/>
      <c r="BA93" s="138"/>
      <c r="BB93" s="138"/>
      <c r="BC93" s="138"/>
      <c r="BD93" s="138"/>
      <c r="BE93" s="139"/>
    </row>
    <row r="94" spans="1:57" s="1" customFormat="1" ht="12.75" x14ac:dyDescent="0.2">
      <c r="A94" s="121"/>
      <c r="B94" s="122"/>
      <c r="C94" s="122"/>
      <c r="D94" s="122"/>
      <c r="E94" s="122"/>
      <c r="F94" s="123"/>
      <c r="G94" s="144" t="s">
        <v>107</v>
      </c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31"/>
      <c r="AI94" s="132"/>
      <c r="AJ94" s="132"/>
      <c r="AK94" s="132"/>
      <c r="AL94" s="132"/>
      <c r="AM94" s="133"/>
      <c r="AN94" s="140"/>
      <c r="AO94" s="141"/>
      <c r="AP94" s="141"/>
      <c r="AQ94" s="141"/>
      <c r="AR94" s="141"/>
      <c r="AS94" s="141"/>
      <c r="AT94" s="141"/>
      <c r="AU94" s="141"/>
      <c r="AV94" s="142"/>
      <c r="AW94" s="140"/>
      <c r="AX94" s="141"/>
      <c r="AY94" s="141"/>
      <c r="AZ94" s="141"/>
      <c r="BA94" s="141"/>
      <c r="BB94" s="141"/>
      <c r="BC94" s="141"/>
      <c r="BD94" s="141"/>
      <c r="BE94" s="142"/>
    </row>
    <row r="95" spans="1:57" s="1" customFormat="1" ht="12.75" x14ac:dyDescent="0.2">
      <c r="A95" s="11" t="s">
        <v>8</v>
      </c>
      <c r="B95" s="12"/>
      <c r="C95" s="12"/>
      <c r="D95" s="12"/>
      <c r="E95" s="12"/>
      <c r="F95" s="13"/>
      <c r="G95" s="56" t="s">
        <v>108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18" t="s">
        <v>109</v>
      </c>
      <c r="AI95" s="19"/>
      <c r="AJ95" s="19"/>
      <c r="AK95" s="19"/>
      <c r="AL95" s="19"/>
      <c r="AM95" s="20"/>
      <c r="AN95" s="103">
        <v>0</v>
      </c>
      <c r="AO95" s="104"/>
      <c r="AP95" s="104"/>
      <c r="AQ95" s="104"/>
      <c r="AR95" s="104"/>
      <c r="AS95" s="104"/>
      <c r="AT95" s="104"/>
      <c r="AU95" s="104"/>
      <c r="AV95" s="105"/>
      <c r="AW95" s="109">
        <v>19867</v>
      </c>
      <c r="AX95" s="110"/>
      <c r="AY95" s="110"/>
      <c r="AZ95" s="110"/>
      <c r="BA95" s="110"/>
      <c r="BB95" s="110"/>
      <c r="BC95" s="110"/>
      <c r="BD95" s="110"/>
      <c r="BE95" s="111"/>
    </row>
    <row r="96" spans="1:57" s="1" customFormat="1" ht="12.75" x14ac:dyDescent="0.2">
      <c r="A96" s="14"/>
      <c r="B96" s="15"/>
      <c r="C96" s="15"/>
      <c r="D96" s="15"/>
      <c r="E96" s="15"/>
      <c r="F96" s="16"/>
      <c r="G96" s="52" t="s">
        <v>110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21"/>
      <c r="AI96" s="22"/>
      <c r="AJ96" s="22"/>
      <c r="AK96" s="22"/>
      <c r="AL96" s="22"/>
      <c r="AM96" s="23"/>
      <c r="AN96" s="106"/>
      <c r="AO96" s="107"/>
      <c r="AP96" s="107"/>
      <c r="AQ96" s="107"/>
      <c r="AR96" s="107"/>
      <c r="AS96" s="107"/>
      <c r="AT96" s="107"/>
      <c r="AU96" s="107"/>
      <c r="AV96" s="108"/>
      <c r="AW96" s="112"/>
      <c r="AX96" s="113"/>
      <c r="AY96" s="113"/>
      <c r="AZ96" s="113"/>
      <c r="BA96" s="113"/>
      <c r="BB96" s="113"/>
      <c r="BC96" s="113"/>
      <c r="BD96" s="113"/>
      <c r="BE96" s="114"/>
    </row>
    <row r="97" spans="1:64" s="1" customFormat="1" ht="24" customHeight="1" x14ac:dyDescent="0.2">
      <c r="A97" s="99" t="s">
        <v>111</v>
      </c>
      <c r="B97" s="99"/>
      <c r="C97" s="99"/>
      <c r="D97" s="99"/>
      <c r="E97" s="99"/>
      <c r="F97" s="99"/>
      <c r="G97" s="100" t="s">
        <v>112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1" t="s">
        <v>113</v>
      </c>
      <c r="AI97" s="101"/>
      <c r="AJ97" s="101"/>
      <c r="AK97" s="101"/>
      <c r="AL97" s="101"/>
      <c r="AM97" s="101"/>
      <c r="AN97" s="102">
        <f>AN98+AN100</f>
        <v>1410.1</v>
      </c>
      <c r="AO97" s="102"/>
      <c r="AP97" s="102"/>
      <c r="AQ97" s="102"/>
      <c r="AR97" s="102"/>
      <c r="AS97" s="102"/>
      <c r="AT97" s="102"/>
      <c r="AU97" s="102"/>
      <c r="AV97" s="102"/>
      <c r="AW97" s="102">
        <f>AW98+AW100</f>
        <v>1423.1489999999999</v>
      </c>
      <c r="AX97" s="102"/>
      <c r="AY97" s="102"/>
      <c r="AZ97" s="102"/>
      <c r="BA97" s="102"/>
      <c r="BB97" s="102"/>
      <c r="BC97" s="102"/>
      <c r="BD97" s="102"/>
      <c r="BE97" s="102"/>
    </row>
    <row r="98" spans="1:64" s="1" customFormat="1" ht="12.75" x14ac:dyDescent="0.2">
      <c r="A98" s="11" t="s">
        <v>114</v>
      </c>
      <c r="B98" s="12"/>
      <c r="C98" s="12"/>
      <c r="D98" s="12"/>
      <c r="E98" s="12"/>
      <c r="F98" s="13"/>
      <c r="G98" s="17" t="s">
        <v>115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8" t="s">
        <v>113</v>
      </c>
      <c r="AI98" s="19"/>
      <c r="AJ98" s="19"/>
      <c r="AK98" s="19"/>
      <c r="AL98" s="19"/>
      <c r="AM98" s="20"/>
      <c r="AN98" s="85">
        <v>498.1</v>
      </c>
      <c r="AO98" s="86"/>
      <c r="AP98" s="86"/>
      <c r="AQ98" s="86"/>
      <c r="AR98" s="86"/>
      <c r="AS98" s="86"/>
      <c r="AT98" s="86"/>
      <c r="AU98" s="86"/>
      <c r="AV98" s="87"/>
      <c r="AW98" s="85">
        <v>510.512</v>
      </c>
      <c r="AX98" s="86"/>
      <c r="AY98" s="86"/>
      <c r="AZ98" s="86"/>
      <c r="BA98" s="86"/>
      <c r="BB98" s="86"/>
      <c r="BC98" s="86"/>
      <c r="BD98" s="86"/>
      <c r="BE98" s="87"/>
    </row>
    <row r="99" spans="1:64" s="1" customFormat="1" ht="12.75" x14ac:dyDescent="0.2">
      <c r="A99" s="14"/>
      <c r="B99" s="15"/>
      <c r="C99" s="15"/>
      <c r="D99" s="15"/>
      <c r="E99" s="15"/>
      <c r="F99" s="16"/>
      <c r="G99" s="36" t="s">
        <v>116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21"/>
      <c r="AI99" s="22"/>
      <c r="AJ99" s="22"/>
      <c r="AK99" s="22"/>
      <c r="AL99" s="22"/>
      <c r="AM99" s="23"/>
      <c r="AN99" s="88"/>
      <c r="AO99" s="89"/>
      <c r="AP99" s="89"/>
      <c r="AQ99" s="89"/>
      <c r="AR99" s="89"/>
      <c r="AS99" s="89"/>
      <c r="AT99" s="89"/>
      <c r="AU99" s="89"/>
      <c r="AV99" s="90"/>
      <c r="AW99" s="88"/>
      <c r="AX99" s="89"/>
      <c r="AY99" s="89"/>
      <c r="AZ99" s="89"/>
      <c r="BA99" s="89"/>
      <c r="BB99" s="89"/>
      <c r="BC99" s="89"/>
      <c r="BD99" s="89"/>
      <c r="BE99" s="90"/>
    </row>
    <row r="100" spans="1:64" s="1" customFormat="1" ht="12.75" x14ac:dyDescent="0.2">
      <c r="A100" s="11" t="s">
        <v>117</v>
      </c>
      <c r="B100" s="12"/>
      <c r="C100" s="12"/>
      <c r="D100" s="12"/>
      <c r="E100" s="12"/>
      <c r="F100" s="13"/>
      <c r="G100" s="17" t="s">
        <v>115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8" t="s">
        <v>113</v>
      </c>
      <c r="AI100" s="19"/>
      <c r="AJ100" s="19"/>
      <c r="AK100" s="19"/>
      <c r="AL100" s="19"/>
      <c r="AM100" s="20"/>
      <c r="AN100" s="85">
        <v>912</v>
      </c>
      <c r="AO100" s="86"/>
      <c r="AP100" s="86"/>
      <c r="AQ100" s="86"/>
      <c r="AR100" s="86"/>
      <c r="AS100" s="86"/>
      <c r="AT100" s="86"/>
      <c r="AU100" s="86"/>
      <c r="AV100" s="87"/>
      <c r="AW100" s="85">
        <v>912.63699999999994</v>
      </c>
      <c r="AX100" s="86"/>
      <c r="AY100" s="86"/>
      <c r="AZ100" s="86"/>
      <c r="BA100" s="86"/>
      <c r="BB100" s="86"/>
      <c r="BC100" s="86"/>
      <c r="BD100" s="86"/>
      <c r="BE100" s="87"/>
    </row>
    <row r="101" spans="1:64" s="1" customFormat="1" ht="12.75" x14ac:dyDescent="0.2">
      <c r="A101" s="14"/>
      <c r="B101" s="15"/>
      <c r="C101" s="15"/>
      <c r="D101" s="15"/>
      <c r="E101" s="15"/>
      <c r="F101" s="16"/>
      <c r="G101" s="36" t="s">
        <v>118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21"/>
      <c r="AI101" s="22"/>
      <c r="AJ101" s="22"/>
      <c r="AK101" s="22"/>
      <c r="AL101" s="22"/>
      <c r="AM101" s="23"/>
      <c r="AN101" s="88"/>
      <c r="AO101" s="89"/>
      <c r="AP101" s="89"/>
      <c r="AQ101" s="89"/>
      <c r="AR101" s="89"/>
      <c r="AS101" s="89"/>
      <c r="AT101" s="89"/>
      <c r="AU101" s="89"/>
      <c r="AV101" s="90"/>
      <c r="AW101" s="88"/>
      <c r="AX101" s="89"/>
      <c r="AY101" s="89"/>
      <c r="AZ101" s="89"/>
      <c r="BA101" s="89"/>
      <c r="BB101" s="89"/>
      <c r="BC101" s="89"/>
      <c r="BD101" s="89"/>
      <c r="BE101" s="90"/>
    </row>
    <row r="102" spans="1:64" s="1" customFormat="1" ht="12.75" x14ac:dyDescent="0.2">
      <c r="A102" s="11" t="s">
        <v>119</v>
      </c>
      <c r="B102" s="12"/>
      <c r="C102" s="12"/>
      <c r="D102" s="12"/>
      <c r="E102" s="12"/>
      <c r="F102" s="13"/>
      <c r="G102" s="56" t="s">
        <v>120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18" t="s">
        <v>121</v>
      </c>
      <c r="AI102" s="19"/>
      <c r="AJ102" s="19"/>
      <c r="AK102" s="19"/>
      <c r="AL102" s="19"/>
      <c r="AM102" s="20"/>
      <c r="AN102" s="60">
        <f>AN104+AN106+AN108+AN110</f>
        <v>6053.7752772000094</v>
      </c>
      <c r="AO102" s="61"/>
      <c r="AP102" s="61"/>
      <c r="AQ102" s="61"/>
      <c r="AR102" s="61"/>
      <c r="AS102" s="61"/>
      <c r="AT102" s="61"/>
      <c r="AU102" s="61"/>
      <c r="AV102" s="62"/>
      <c r="AW102" s="60">
        <f>AW104+AW106+AW108+AW110</f>
        <v>6347.5377092000072</v>
      </c>
      <c r="AX102" s="61"/>
      <c r="AY102" s="61"/>
      <c r="AZ102" s="61"/>
      <c r="BA102" s="61"/>
      <c r="BB102" s="61"/>
      <c r="BC102" s="61"/>
      <c r="BD102" s="61"/>
      <c r="BE102" s="62"/>
      <c r="BL102" s="1">
        <f>AN102+AN112</f>
        <v>25064.09927720001</v>
      </c>
    </row>
    <row r="103" spans="1:64" s="1" customFormat="1" ht="12.75" x14ac:dyDescent="0.2">
      <c r="A103" s="14"/>
      <c r="B103" s="15"/>
      <c r="C103" s="15"/>
      <c r="D103" s="15"/>
      <c r="E103" s="15"/>
      <c r="F103" s="16"/>
      <c r="G103" s="52" t="s">
        <v>122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21"/>
      <c r="AI103" s="22"/>
      <c r="AJ103" s="22"/>
      <c r="AK103" s="22"/>
      <c r="AL103" s="22"/>
      <c r="AM103" s="23"/>
      <c r="AN103" s="66"/>
      <c r="AO103" s="67"/>
      <c r="AP103" s="67"/>
      <c r="AQ103" s="67"/>
      <c r="AR103" s="67"/>
      <c r="AS103" s="67"/>
      <c r="AT103" s="67"/>
      <c r="AU103" s="67"/>
      <c r="AV103" s="68"/>
      <c r="AW103" s="66"/>
      <c r="AX103" s="67"/>
      <c r="AY103" s="67"/>
      <c r="AZ103" s="67"/>
      <c r="BA103" s="67"/>
      <c r="BB103" s="67"/>
      <c r="BC103" s="67"/>
      <c r="BD103" s="67"/>
      <c r="BE103" s="68"/>
      <c r="BL103" s="1">
        <f>AW102+AW112</f>
        <v>26007.685709200006</v>
      </c>
    </row>
    <row r="104" spans="1:64" s="1" customFormat="1" ht="12.75" x14ac:dyDescent="0.2">
      <c r="A104" s="11" t="s">
        <v>123</v>
      </c>
      <c r="B104" s="12"/>
      <c r="C104" s="12"/>
      <c r="D104" s="12"/>
      <c r="E104" s="12"/>
      <c r="F104" s="13"/>
      <c r="G104" s="17" t="s">
        <v>115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8" t="s">
        <v>121</v>
      </c>
      <c r="AI104" s="19"/>
      <c r="AJ104" s="19"/>
      <c r="AK104" s="19"/>
      <c r="AL104" s="19"/>
      <c r="AM104" s="20"/>
      <c r="AN104" s="24"/>
      <c r="AO104" s="25"/>
      <c r="AP104" s="25"/>
      <c r="AQ104" s="25"/>
      <c r="AR104" s="25"/>
      <c r="AS104" s="25"/>
      <c r="AT104" s="25"/>
      <c r="AU104" s="25"/>
      <c r="AV104" s="26"/>
      <c r="AW104" s="30"/>
      <c r="AX104" s="31"/>
      <c r="AY104" s="31"/>
      <c r="AZ104" s="31"/>
      <c r="BA104" s="31"/>
      <c r="BB104" s="31"/>
      <c r="BC104" s="31"/>
      <c r="BD104" s="31"/>
      <c r="BE104" s="32"/>
    </row>
    <row r="105" spans="1:64" s="1" customFormat="1" ht="12.75" x14ac:dyDescent="0.2">
      <c r="A105" s="14"/>
      <c r="B105" s="15"/>
      <c r="C105" s="15"/>
      <c r="D105" s="15"/>
      <c r="E105" s="15"/>
      <c r="F105" s="16"/>
      <c r="G105" s="36" t="s">
        <v>124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21"/>
      <c r="AI105" s="22"/>
      <c r="AJ105" s="22"/>
      <c r="AK105" s="22"/>
      <c r="AL105" s="22"/>
      <c r="AM105" s="23"/>
      <c r="AN105" s="27"/>
      <c r="AO105" s="28"/>
      <c r="AP105" s="28"/>
      <c r="AQ105" s="28"/>
      <c r="AR105" s="28"/>
      <c r="AS105" s="28"/>
      <c r="AT105" s="28"/>
      <c r="AU105" s="28"/>
      <c r="AV105" s="29"/>
      <c r="AW105" s="33"/>
      <c r="AX105" s="34"/>
      <c r="AY105" s="34"/>
      <c r="AZ105" s="34"/>
      <c r="BA105" s="34"/>
      <c r="BB105" s="34"/>
      <c r="BC105" s="34"/>
      <c r="BD105" s="34"/>
      <c r="BE105" s="35"/>
    </row>
    <row r="106" spans="1:64" s="1" customFormat="1" ht="12.75" x14ac:dyDescent="0.2">
      <c r="A106" s="11" t="s">
        <v>125</v>
      </c>
      <c r="B106" s="12"/>
      <c r="C106" s="12"/>
      <c r="D106" s="12"/>
      <c r="E106" s="12"/>
      <c r="F106" s="13"/>
      <c r="G106" s="17" t="s">
        <v>115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8" t="s">
        <v>121</v>
      </c>
      <c r="AI106" s="19"/>
      <c r="AJ106" s="19"/>
      <c r="AK106" s="19"/>
      <c r="AL106" s="19"/>
      <c r="AM106" s="20"/>
      <c r="AN106" s="85">
        <v>387.84269999999998</v>
      </c>
      <c r="AO106" s="86"/>
      <c r="AP106" s="86"/>
      <c r="AQ106" s="86"/>
      <c r="AR106" s="86"/>
      <c r="AS106" s="86"/>
      <c r="AT106" s="86"/>
      <c r="AU106" s="86"/>
      <c r="AV106" s="87"/>
      <c r="AW106" s="85">
        <v>387.84269999999998</v>
      </c>
      <c r="AX106" s="86"/>
      <c r="AY106" s="86"/>
      <c r="AZ106" s="86"/>
      <c r="BA106" s="86"/>
      <c r="BB106" s="86"/>
      <c r="BC106" s="86"/>
      <c r="BD106" s="86"/>
      <c r="BE106" s="87"/>
    </row>
    <row r="107" spans="1:64" s="1" customFormat="1" ht="12.75" x14ac:dyDescent="0.2">
      <c r="A107" s="14"/>
      <c r="B107" s="15"/>
      <c r="C107" s="15"/>
      <c r="D107" s="15"/>
      <c r="E107" s="15"/>
      <c r="F107" s="16"/>
      <c r="G107" s="36" t="s">
        <v>116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21"/>
      <c r="AI107" s="22"/>
      <c r="AJ107" s="22"/>
      <c r="AK107" s="22"/>
      <c r="AL107" s="22"/>
      <c r="AM107" s="23"/>
      <c r="AN107" s="88"/>
      <c r="AO107" s="89"/>
      <c r="AP107" s="89"/>
      <c r="AQ107" s="89"/>
      <c r="AR107" s="89"/>
      <c r="AS107" s="89"/>
      <c r="AT107" s="89"/>
      <c r="AU107" s="89"/>
      <c r="AV107" s="90"/>
      <c r="AW107" s="88"/>
      <c r="AX107" s="89"/>
      <c r="AY107" s="89"/>
      <c r="AZ107" s="89"/>
      <c r="BA107" s="89"/>
      <c r="BB107" s="89"/>
      <c r="BC107" s="89"/>
      <c r="BD107" s="89"/>
      <c r="BE107" s="90"/>
    </row>
    <row r="108" spans="1:64" s="1" customFormat="1" ht="12.75" x14ac:dyDescent="0.2">
      <c r="A108" s="11" t="s">
        <v>126</v>
      </c>
      <c r="B108" s="12"/>
      <c r="C108" s="12"/>
      <c r="D108" s="12"/>
      <c r="E108" s="12"/>
      <c r="F108" s="13"/>
      <c r="G108" s="17" t="s">
        <v>115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8" t="s">
        <v>121</v>
      </c>
      <c r="AI108" s="19"/>
      <c r="AJ108" s="19"/>
      <c r="AK108" s="19"/>
      <c r="AL108" s="19"/>
      <c r="AM108" s="20"/>
      <c r="AN108" s="85">
        <v>3396.9819300000072</v>
      </c>
      <c r="AO108" s="86"/>
      <c r="AP108" s="86"/>
      <c r="AQ108" s="86"/>
      <c r="AR108" s="86"/>
      <c r="AS108" s="86"/>
      <c r="AT108" s="86"/>
      <c r="AU108" s="86"/>
      <c r="AV108" s="87"/>
      <c r="AW108" s="85">
        <v>3532.4248120000066</v>
      </c>
      <c r="AX108" s="86"/>
      <c r="AY108" s="86"/>
      <c r="AZ108" s="86"/>
      <c r="BA108" s="86"/>
      <c r="BB108" s="86"/>
      <c r="BC108" s="86"/>
      <c r="BD108" s="86"/>
      <c r="BE108" s="87"/>
    </row>
    <row r="109" spans="1:64" s="1" customFormat="1" ht="12.75" x14ac:dyDescent="0.2">
      <c r="A109" s="14"/>
      <c r="B109" s="15"/>
      <c r="C109" s="15"/>
      <c r="D109" s="15"/>
      <c r="E109" s="15"/>
      <c r="F109" s="16"/>
      <c r="G109" s="36" t="s">
        <v>118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21"/>
      <c r="AI109" s="22"/>
      <c r="AJ109" s="22"/>
      <c r="AK109" s="22"/>
      <c r="AL109" s="22"/>
      <c r="AM109" s="23"/>
      <c r="AN109" s="88"/>
      <c r="AO109" s="89"/>
      <c r="AP109" s="89"/>
      <c r="AQ109" s="89"/>
      <c r="AR109" s="89"/>
      <c r="AS109" s="89"/>
      <c r="AT109" s="89"/>
      <c r="AU109" s="89"/>
      <c r="AV109" s="90"/>
      <c r="AW109" s="88"/>
      <c r="AX109" s="89"/>
      <c r="AY109" s="89"/>
      <c r="AZ109" s="89"/>
      <c r="BA109" s="89"/>
      <c r="BB109" s="89"/>
      <c r="BC109" s="89"/>
      <c r="BD109" s="89"/>
      <c r="BE109" s="90"/>
    </row>
    <row r="110" spans="1:64" s="1" customFormat="1" ht="12.75" x14ac:dyDescent="0.2">
      <c r="A110" s="11" t="s">
        <v>127</v>
      </c>
      <c r="B110" s="12"/>
      <c r="C110" s="12"/>
      <c r="D110" s="12"/>
      <c r="E110" s="12"/>
      <c r="F110" s="13"/>
      <c r="G110" s="17" t="s">
        <v>115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8" t="s">
        <v>121</v>
      </c>
      <c r="AI110" s="19"/>
      <c r="AJ110" s="19"/>
      <c r="AK110" s="19"/>
      <c r="AL110" s="19"/>
      <c r="AM110" s="20"/>
      <c r="AN110" s="85">
        <v>2268.9506472000016</v>
      </c>
      <c r="AO110" s="86"/>
      <c r="AP110" s="86"/>
      <c r="AQ110" s="86"/>
      <c r="AR110" s="86"/>
      <c r="AS110" s="86"/>
      <c r="AT110" s="86"/>
      <c r="AU110" s="86"/>
      <c r="AV110" s="87"/>
      <c r="AW110" s="85">
        <v>2427.2701972000004</v>
      </c>
      <c r="AX110" s="86"/>
      <c r="AY110" s="86"/>
      <c r="AZ110" s="86"/>
      <c r="BA110" s="86"/>
      <c r="BB110" s="86"/>
      <c r="BC110" s="86"/>
      <c r="BD110" s="86"/>
      <c r="BE110" s="87"/>
    </row>
    <row r="111" spans="1:64" s="1" customFormat="1" ht="12.75" x14ac:dyDescent="0.2">
      <c r="A111" s="14"/>
      <c r="B111" s="15"/>
      <c r="C111" s="15"/>
      <c r="D111" s="15"/>
      <c r="E111" s="15"/>
      <c r="F111" s="16"/>
      <c r="G111" s="36" t="s">
        <v>128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21"/>
      <c r="AI111" s="22"/>
      <c r="AJ111" s="22"/>
      <c r="AK111" s="22"/>
      <c r="AL111" s="22"/>
      <c r="AM111" s="23"/>
      <c r="AN111" s="88"/>
      <c r="AO111" s="89"/>
      <c r="AP111" s="89"/>
      <c r="AQ111" s="89"/>
      <c r="AR111" s="89"/>
      <c r="AS111" s="89"/>
      <c r="AT111" s="89"/>
      <c r="AU111" s="89"/>
      <c r="AV111" s="90"/>
      <c r="AW111" s="88"/>
      <c r="AX111" s="89"/>
      <c r="AY111" s="89"/>
      <c r="AZ111" s="89"/>
      <c r="BA111" s="89"/>
      <c r="BB111" s="89"/>
      <c r="BC111" s="89"/>
      <c r="BD111" s="89"/>
      <c r="BE111" s="90"/>
    </row>
    <row r="112" spans="1:64" s="1" customFormat="1" ht="12.75" x14ac:dyDescent="0.2">
      <c r="A112" s="11" t="s">
        <v>129</v>
      </c>
      <c r="B112" s="12"/>
      <c r="C112" s="12"/>
      <c r="D112" s="12"/>
      <c r="E112" s="12"/>
      <c r="F112" s="13"/>
      <c r="G112" s="56" t="s">
        <v>130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18" t="s">
        <v>121</v>
      </c>
      <c r="AI112" s="19"/>
      <c r="AJ112" s="19"/>
      <c r="AK112" s="19"/>
      <c r="AL112" s="19"/>
      <c r="AM112" s="20"/>
      <c r="AN112" s="60">
        <f>AN114+AN116</f>
        <v>19010.324000000001</v>
      </c>
      <c r="AO112" s="61"/>
      <c r="AP112" s="61"/>
      <c r="AQ112" s="61"/>
      <c r="AR112" s="61"/>
      <c r="AS112" s="61"/>
      <c r="AT112" s="61"/>
      <c r="AU112" s="61"/>
      <c r="AV112" s="62"/>
      <c r="AW112" s="60">
        <f>AW114+AW116</f>
        <v>19660.147999999997</v>
      </c>
      <c r="AX112" s="61"/>
      <c r="AY112" s="61"/>
      <c r="AZ112" s="61"/>
      <c r="BA112" s="61"/>
      <c r="BB112" s="61"/>
      <c r="BC112" s="61"/>
      <c r="BD112" s="61"/>
      <c r="BE112" s="62"/>
    </row>
    <row r="113" spans="1:57" s="1" customFormat="1" ht="12.75" x14ac:dyDescent="0.2">
      <c r="A113" s="14"/>
      <c r="B113" s="15"/>
      <c r="C113" s="15"/>
      <c r="D113" s="15"/>
      <c r="E113" s="15"/>
      <c r="F113" s="16"/>
      <c r="G113" s="52" t="s">
        <v>131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21"/>
      <c r="AI113" s="22"/>
      <c r="AJ113" s="22"/>
      <c r="AK113" s="22"/>
      <c r="AL113" s="22"/>
      <c r="AM113" s="23"/>
      <c r="AN113" s="66"/>
      <c r="AO113" s="67"/>
      <c r="AP113" s="67"/>
      <c r="AQ113" s="67"/>
      <c r="AR113" s="67"/>
      <c r="AS113" s="67"/>
      <c r="AT113" s="67"/>
      <c r="AU113" s="67"/>
      <c r="AV113" s="68"/>
      <c r="AW113" s="66"/>
      <c r="AX113" s="67"/>
      <c r="AY113" s="67"/>
      <c r="AZ113" s="67"/>
      <c r="BA113" s="67"/>
      <c r="BB113" s="67"/>
      <c r="BC113" s="67"/>
      <c r="BD113" s="67"/>
      <c r="BE113" s="68"/>
    </row>
    <row r="114" spans="1:57" s="1" customFormat="1" ht="12.75" x14ac:dyDescent="0.2">
      <c r="A114" s="92" t="s">
        <v>132</v>
      </c>
      <c r="B114" s="93"/>
      <c r="C114" s="93"/>
      <c r="D114" s="93"/>
      <c r="E114" s="93"/>
      <c r="F114" s="94"/>
      <c r="G114" s="98" t="s">
        <v>115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18" t="s">
        <v>121</v>
      </c>
      <c r="AI114" s="19"/>
      <c r="AJ114" s="19"/>
      <c r="AK114" s="19"/>
      <c r="AL114" s="19"/>
      <c r="AM114" s="20"/>
      <c r="AN114" s="85">
        <v>5971.2239999999993</v>
      </c>
      <c r="AO114" s="86"/>
      <c r="AP114" s="86"/>
      <c r="AQ114" s="86"/>
      <c r="AR114" s="86"/>
      <c r="AS114" s="86"/>
      <c r="AT114" s="86"/>
      <c r="AU114" s="86"/>
      <c r="AV114" s="87"/>
      <c r="AW114" s="85">
        <v>6159.2239999999993</v>
      </c>
      <c r="AX114" s="86"/>
      <c r="AY114" s="86"/>
      <c r="AZ114" s="86"/>
      <c r="BA114" s="86"/>
      <c r="BB114" s="86"/>
      <c r="BC114" s="86"/>
      <c r="BD114" s="86"/>
      <c r="BE114" s="87"/>
    </row>
    <row r="115" spans="1:57" s="1" customFormat="1" ht="12.75" x14ac:dyDescent="0.2">
      <c r="A115" s="95"/>
      <c r="B115" s="96"/>
      <c r="C115" s="96"/>
      <c r="D115" s="96"/>
      <c r="E115" s="96"/>
      <c r="F115" s="97"/>
      <c r="G115" s="91" t="s">
        <v>116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21"/>
      <c r="AI115" s="22"/>
      <c r="AJ115" s="22"/>
      <c r="AK115" s="22"/>
      <c r="AL115" s="22"/>
      <c r="AM115" s="23"/>
      <c r="AN115" s="88"/>
      <c r="AO115" s="89"/>
      <c r="AP115" s="89"/>
      <c r="AQ115" s="89"/>
      <c r="AR115" s="89"/>
      <c r="AS115" s="89"/>
      <c r="AT115" s="89"/>
      <c r="AU115" s="89"/>
      <c r="AV115" s="90"/>
      <c r="AW115" s="88"/>
      <c r="AX115" s="89"/>
      <c r="AY115" s="89"/>
      <c r="AZ115" s="89"/>
      <c r="BA115" s="89"/>
      <c r="BB115" s="89"/>
      <c r="BC115" s="89"/>
      <c r="BD115" s="89"/>
      <c r="BE115" s="90"/>
    </row>
    <row r="116" spans="1:57" s="1" customFormat="1" ht="12.75" x14ac:dyDescent="0.2">
      <c r="A116" s="11" t="s">
        <v>133</v>
      </c>
      <c r="B116" s="12"/>
      <c r="C116" s="12"/>
      <c r="D116" s="12"/>
      <c r="E116" s="12"/>
      <c r="F116" s="13"/>
      <c r="G116" s="17" t="s">
        <v>115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8" t="s">
        <v>121</v>
      </c>
      <c r="AI116" s="19"/>
      <c r="AJ116" s="19"/>
      <c r="AK116" s="19"/>
      <c r="AL116" s="19"/>
      <c r="AM116" s="20"/>
      <c r="AN116" s="85">
        <v>13039.1</v>
      </c>
      <c r="AO116" s="86"/>
      <c r="AP116" s="86"/>
      <c r="AQ116" s="86"/>
      <c r="AR116" s="86"/>
      <c r="AS116" s="86"/>
      <c r="AT116" s="86"/>
      <c r="AU116" s="86"/>
      <c r="AV116" s="87"/>
      <c r="AW116" s="85">
        <v>13500.923999999999</v>
      </c>
      <c r="AX116" s="86"/>
      <c r="AY116" s="86"/>
      <c r="AZ116" s="86"/>
      <c r="BA116" s="86"/>
      <c r="BB116" s="86"/>
      <c r="BC116" s="86"/>
      <c r="BD116" s="86"/>
      <c r="BE116" s="87"/>
    </row>
    <row r="117" spans="1:57" s="1" customFormat="1" ht="12.75" x14ac:dyDescent="0.2">
      <c r="A117" s="14"/>
      <c r="B117" s="15"/>
      <c r="C117" s="15"/>
      <c r="D117" s="15"/>
      <c r="E117" s="15"/>
      <c r="F117" s="16"/>
      <c r="G117" s="36" t="s">
        <v>118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21"/>
      <c r="AI117" s="22"/>
      <c r="AJ117" s="22"/>
      <c r="AK117" s="22"/>
      <c r="AL117" s="22"/>
      <c r="AM117" s="23"/>
      <c r="AN117" s="88"/>
      <c r="AO117" s="89"/>
      <c r="AP117" s="89"/>
      <c r="AQ117" s="89"/>
      <c r="AR117" s="89"/>
      <c r="AS117" s="89"/>
      <c r="AT117" s="89"/>
      <c r="AU117" s="89"/>
      <c r="AV117" s="90"/>
      <c r="AW117" s="88"/>
      <c r="AX117" s="89"/>
      <c r="AY117" s="89"/>
      <c r="AZ117" s="89"/>
      <c r="BA117" s="89"/>
      <c r="BB117" s="89"/>
      <c r="BC117" s="89"/>
      <c r="BD117" s="89"/>
      <c r="BE117" s="90"/>
    </row>
    <row r="118" spans="1:57" s="1" customFormat="1" ht="15" customHeight="1" x14ac:dyDescent="0.2">
      <c r="A118" s="43" t="s">
        <v>134</v>
      </c>
      <c r="B118" s="43"/>
      <c r="C118" s="43"/>
      <c r="D118" s="43"/>
      <c r="E118" s="43"/>
      <c r="F118" s="43"/>
      <c r="G118" s="44" t="s">
        <v>135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5" t="s">
        <v>136</v>
      </c>
      <c r="AI118" s="45"/>
      <c r="AJ118" s="45"/>
      <c r="AK118" s="45"/>
      <c r="AL118" s="45"/>
      <c r="AM118" s="45"/>
      <c r="AN118" s="46">
        <f>AN119+AN121+AN123+AN125</f>
        <v>2473.2038360000033</v>
      </c>
      <c r="AO118" s="46"/>
      <c r="AP118" s="46"/>
      <c r="AQ118" s="46"/>
      <c r="AR118" s="46"/>
      <c r="AS118" s="46"/>
      <c r="AT118" s="46"/>
      <c r="AU118" s="46"/>
      <c r="AV118" s="46"/>
      <c r="AW118" s="46">
        <f>AW121+AW123+AW125</f>
        <v>2606.8961560000021</v>
      </c>
      <c r="AX118" s="46"/>
      <c r="AY118" s="46"/>
      <c r="AZ118" s="46"/>
      <c r="BA118" s="46"/>
      <c r="BB118" s="46"/>
      <c r="BC118" s="46"/>
      <c r="BD118" s="46"/>
      <c r="BE118" s="46"/>
    </row>
    <row r="119" spans="1:57" s="1" customFormat="1" ht="12.75" x14ac:dyDescent="0.2">
      <c r="A119" s="11" t="s">
        <v>137</v>
      </c>
      <c r="B119" s="12"/>
      <c r="C119" s="12"/>
      <c r="D119" s="12"/>
      <c r="E119" s="12"/>
      <c r="F119" s="13"/>
      <c r="G119" s="17" t="s">
        <v>115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8" t="s">
        <v>136</v>
      </c>
      <c r="AI119" s="19"/>
      <c r="AJ119" s="19"/>
      <c r="AK119" s="19"/>
      <c r="AL119" s="19"/>
      <c r="AM119" s="20"/>
      <c r="AN119" s="24"/>
      <c r="AO119" s="25"/>
      <c r="AP119" s="25"/>
      <c r="AQ119" s="25"/>
      <c r="AR119" s="25"/>
      <c r="AS119" s="25"/>
      <c r="AT119" s="25"/>
      <c r="AU119" s="25"/>
      <c r="AV119" s="26"/>
      <c r="AW119" s="30"/>
      <c r="AX119" s="31"/>
      <c r="AY119" s="31"/>
      <c r="AZ119" s="31"/>
      <c r="BA119" s="31"/>
      <c r="BB119" s="31"/>
      <c r="BC119" s="31"/>
      <c r="BD119" s="31"/>
      <c r="BE119" s="32"/>
    </row>
    <row r="120" spans="1:57" s="1" customFormat="1" ht="12.75" x14ac:dyDescent="0.2">
      <c r="A120" s="14"/>
      <c r="B120" s="15"/>
      <c r="C120" s="15"/>
      <c r="D120" s="15"/>
      <c r="E120" s="15"/>
      <c r="F120" s="16"/>
      <c r="G120" s="36" t="s">
        <v>124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21"/>
      <c r="AI120" s="22"/>
      <c r="AJ120" s="22"/>
      <c r="AK120" s="22"/>
      <c r="AL120" s="22"/>
      <c r="AM120" s="23"/>
      <c r="AN120" s="27"/>
      <c r="AO120" s="28"/>
      <c r="AP120" s="28"/>
      <c r="AQ120" s="28"/>
      <c r="AR120" s="28"/>
      <c r="AS120" s="28"/>
      <c r="AT120" s="28"/>
      <c r="AU120" s="28"/>
      <c r="AV120" s="29"/>
      <c r="AW120" s="33"/>
      <c r="AX120" s="34"/>
      <c r="AY120" s="34"/>
      <c r="AZ120" s="34"/>
      <c r="BA120" s="34"/>
      <c r="BB120" s="34"/>
      <c r="BC120" s="34"/>
      <c r="BD120" s="34"/>
      <c r="BE120" s="35"/>
    </row>
    <row r="121" spans="1:57" s="1" customFormat="1" ht="15" customHeight="1" x14ac:dyDescent="0.2">
      <c r="A121" s="11" t="s">
        <v>138</v>
      </c>
      <c r="B121" s="12"/>
      <c r="C121" s="12"/>
      <c r="D121" s="12"/>
      <c r="E121" s="12"/>
      <c r="F121" s="13"/>
      <c r="G121" s="17" t="s">
        <v>115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8" t="s">
        <v>136</v>
      </c>
      <c r="AI121" s="19"/>
      <c r="AJ121" s="19"/>
      <c r="AK121" s="19"/>
      <c r="AL121" s="19"/>
      <c r="AM121" s="20"/>
      <c r="AN121" s="85">
        <v>188.47300000000001</v>
      </c>
      <c r="AO121" s="86"/>
      <c r="AP121" s="86"/>
      <c r="AQ121" s="86"/>
      <c r="AR121" s="86"/>
      <c r="AS121" s="86"/>
      <c r="AT121" s="86"/>
      <c r="AU121" s="86"/>
      <c r="AV121" s="87"/>
      <c r="AW121" s="85">
        <v>188.47300000000001</v>
      </c>
      <c r="AX121" s="86"/>
      <c r="AY121" s="86"/>
      <c r="AZ121" s="86"/>
      <c r="BA121" s="86"/>
      <c r="BB121" s="86"/>
      <c r="BC121" s="86"/>
      <c r="BD121" s="86"/>
      <c r="BE121" s="87"/>
    </row>
    <row r="122" spans="1:57" s="1" customFormat="1" ht="12.75" x14ac:dyDescent="0.2">
      <c r="A122" s="14"/>
      <c r="B122" s="15"/>
      <c r="C122" s="15"/>
      <c r="D122" s="15"/>
      <c r="E122" s="15"/>
      <c r="F122" s="16"/>
      <c r="G122" s="36" t="s">
        <v>116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21"/>
      <c r="AI122" s="22"/>
      <c r="AJ122" s="22"/>
      <c r="AK122" s="22"/>
      <c r="AL122" s="22"/>
      <c r="AM122" s="23"/>
      <c r="AN122" s="88"/>
      <c r="AO122" s="89"/>
      <c r="AP122" s="89"/>
      <c r="AQ122" s="89"/>
      <c r="AR122" s="89"/>
      <c r="AS122" s="89"/>
      <c r="AT122" s="89"/>
      <c r="AU122" s="89"/>
      <c r="AV122" s="90"/>
      <c r="AW122" s="88"/>
      <c r="AX122" s="89"/>
      <c r="AY122" s="89"/>
      <c r="AZ122" s="89"/>
      <c r="BA122" s="89"/>
      <c r="BB122" s="89"/>
      <c r="BC122" s="89"/>
      <c r="BD122" s="89"/>
      <c r="BE122" s="90"/>
    </row>
    <row r="123" spans="1:57" s="1" customFormat="1" ht="12.75" x14ac:dyDescent="0.2">
      <c r="A123" s="11" t="s">
        <v>139</v>
      </c>
      <c r="B123" s="12"/>
      <c r="C123" s="12"/>
      <c r="D123" s="12"/>
      <c r="E123" s="12"/>
      <c r="F123" s="13"/>
      <c r="G123" s="17" t="s">
        <v>115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8" t="s">
        <v>136</v>
      </c>
      <c r="AI123" s="19"/>
      <c r="AJ123" s="19"/>
      <c r="AK123" s="19"/>
      <c r="AL123" s="19"/>
      <c r="AM123" s="20"/>
      <c r="AN123" s="85">
        <v>1283.7231000000024</v>
      </c>
      <c r="AO123" s="86"/>
      <c r="AP123" s="86"/>
      <c r="AQ123" s="86"/>
      <c r="AR123" s="86"/>
      <c r="AS123" s="86"/>
      <c r="AT123" s="86"/>
      <c r="AU123" s="86"/>
      <c r="AV123" s="87"/>
      <c r="AW123" s="85">
        <v>1335.7277200000019</v>
      </c>
      <c r="AX123" s="86"/>
      <c r="AY123" s="86"/>
      <c r="AZ123" s="86"/>
      <c r="BA123" s="86"/>
      <c r="BB123" s="86"/>
      <c r="BC123" s="86"/>
      <c r="BD123" s="86"/>
      <c r="BE123" s="87"/>
    </row>
    <row r="124" spans="1:57" s="1" customFormat="1" ht="12.75" x14ac:dyDescent="0.2">
      <c r="A124" s="14"/>
      <c r="B124" s="15"/>
      <c r="C124" s="15"/>
      <c r="D124" s="15"/>
      <c r="E124" s="15"/>
      <c r="F124" s="16"/>
      <c r="G124" s="36" t="s">
        <v>118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21"/>
      <c r="AI124" s="22"/>
      <c r="AJ124" s="22"/>
      <c r="AK124" s="22"/>
      <c r="AL124" s="22"/>
      <c r="AM124" s="23"/>
      <c r="AN124" s="88"/>
      <c r="AO124" s="89"/>
      <c r="AP124" s="89"/>
      <c r="AQ124" s="89"/>
      <c r="AR124" s="89"/>
      <c r="AS124" s="89"/>
      <c r="AT124" s="89"/>
      <c r="AU124" s="89"/>
      <c r="AV124" s="90"/>
      <c r="AW124" s="88"/>
      <c r="AX124" s="89"/>
      <c r="AY124" s="89"/>
      <c r="AZ124" s="89"/>
      <c r="BA124" s="89"/>
      <c r="BB124" s="89"/>
      <c r="BC124" s="89"/>
      <c r="BD124" s="89"/>
      <c r="BE124" s="90"/>
    </row>
    <row r="125" spans="1:57" s="1" customFormat="1" ht="12.75" x14ac:dyDescent="0.2">
      <c r="A125" s="11" t="s">
        <v>179</v>
      </c>
      <c r="B125" s="12"/>
      <c r="C125" s="12"/>
      <c r="D125" s="12"/>
      <c r="E125" s="12"/>
      <c r="F125" s="13"/>
      <c r="G125" s="17" t="s">
        <v>115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8" t="s">
        <v>136</v>
      </c>
      <c r="AI125" s="19"/>
      <c r="AJ125" s="19"/>
      <c r="AK125" s="19"/>
      <c r="AL125" s="19"/>
      <c r="AM125" s="20"/>
      <c r="AN125" s="85">
        <v>1001.0077360000007</v>
      </c>
      <c r="AO125" s="86"/>
      <c r="AP125" s="86"/>
      <c r="AQ125" s="86"/>
      <c r="AR125" s="86"/>
      <c r="AS125" s="86"/>
      <c r="AT125" s="86"/>
      <c r="AU125" s="86"/>
      <c r="AV125" s="87"/>
      <c r="AW125" s="85">
        <v>1082.6954360000002</v>
      </c>
      <c r="AX125" s="86"/>
      <c r="AY125" s="86"/>
      <c r="AZ125" s="86"/>
      <c r="BA125" s="86"/>
      <c r="BB125" s="86"/>
      <c r="BC125" s="86"/>
      <c r="BD125" s="86"/>
      <c r="BE125" s="87"/>
    </row>
    <row r="126" spans="1:57" s="1" customFormat="1" ht="12.75" x14ac:dyDescent="0.2">
      <c r="A126" s="14"/>
      <c r="B126" s="15"/>
      <c r="C126" s="15"/>
      <c r="D126" s="15"/>
      <c r="E126" s="15"/>
      <c r="F126" s="16"/>
      <c r="G126" s="36" t="s">
        <v>128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21"/>
      <c r="AI126" s="22"/>
      <c r="AJ126" s="22"/>
      <c r="AK126" s="22"/>
      <c r="AL126" s="22"/>
      <c r="AM126" s="23"/>
      <c r="AN126" s="88"/>
      <c r="AO126" s="89"/>
      <c r="AP126" s="89"/>
      <c r="AQ126" s="89"/>
      <c r="AR126" s="89"/>
      <c r="AS126" s="89"/>
      <c r="AT126" s="89"/>
      <c r="AU126" s="89"/>
      <c r="AV126" s="90"/>
      <c r="AW126" s="88"/>
      <c r="AX126" s="89"/>
      <c r="AY126" s="89"/>
      <c r="AZ126" s="89"/>
      <c r="BA126" s="89"/>
      <c r="BB126" s="89"/>
      <c r="BC126" s="89"/>
      <c r="BD126" s="89"/>
      <c r="BE126" s="90"/>
    </row>
    <row r="127" spans="1:57" s="1" customFormat="1" ht="15" customHeight="1" x14ac:dyDescent="0.2">
      <c r="A127" s="43" t="s">
        <v>140</v>
      </c>
      <c r="B127" s="43"/>
      <c r="C127" s="43"/>
      <c r="D127" s="43"/>
      <c r="E127" s="43"/>
      <c r="F127" s="43"/>
      <c r="G127" s="44" t="s">
        <v>141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5" t="s">
        <v>99</v>
      </c>
      <c r="AI127" s="45"/>
      <c r="AJ127" s="45"/>
      <c r="AK127" s="45"/>
      <c r="AL127" s="45"/>
      <c r="AM127" s="45"/>
      <c r="AN127" s="84">
        <f>(1481.56)/(AN121+AN123+AN125)</f>
        <v>0.59904484152676118</v>
      </c>
      <c r="AO127" s="84"/>
      <c r="AP127" s="84"/>
      <c r="AQ127" s="84"/>
      <c r="AR127" s="84"/>
      <c r="AS127" s="84"/>
      <c r="AT127" s="84"/>
      <c r="AU127" s="84"/>
      <c r="AV127" s="84"/>
      <c r="AW127" s="84">
        <f>(1534.35)/(AW121+AW123+AW125)</f>
        <v>0.58857350204324699</v>
      </c>
      <c r="AX127" s="84"/>
      <c r="AY127" s="84"/>
      <c r="AZ127" s="84"/>
      <c r="BA127" s="84"/>
      <c r="BB127" s="84"/>
      <c r="BC127" s="84"/>
      <c r="BD127" s="84"/>
      <c r="BE127" s="84"/>
    </row>
    <row r="128" spans="1:57" s="1" customFormat="1" ht="12.75" x14ac:dyDescent="0.2">
      <c r="A128" s="11" t="s">
        <v>142</v>
      </c>
      <c r="B128" s="12"/>
      <c r="C128" s="12"/>
      <c r="D128" s="12"/>
      <c r="E128" s="12"/>
      <c r="F128" s="13"/>
      <c r="G128" s="51" t="s">
        <v>143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18" t="s">
        <v>10</v>
      </c>
      <c r="AI128" s="19"/>
      <c r="AJ128" s="19"/>
      <c r="AK128" s="19"/>
      <c r="AL128" s="19"/>
      <c r="AM128" s="20"/>
      <c r="AN128" s="24">
        <v>790782.61357087304</v>
      </c>
      <c r="AO128" s="25"/>
      <c r="AP128" s="25"/>
      <c r="AQ128" s="25"/>
      <c r="AR128" s="25"/>
      <c r="AS128" s="25"/>
      <c r="AT128" s="25"/>
      <c r="AU128" s="25"/>
      <c r="AV128" s="26"/>
      <c r="AW128" s="24">
        <f>577470.63841+35024.78105+2883.1955</f>
        <v>615378.61496000004</v>
      </c>
      <c r="AX128" s="25"/>
      <c r="AY128" s="25"/>
      <c r="AZ128" s="25"/>
      <c r="BA128" s="25"/>
      <c r="BB128" s="25"/>
      <c r="BC128" s="25"/>
      <c r="BD128" s="25"/>
      <c r="BE128" s="26"/>
    </row>
    <row r="129" spans="1:57" s="1" customFormat="1" ht="12.75" x14ac:dyDescent="0.2">
      <c r="A129" s="14"/>
      <c r="B129" s="15"/>
      <c r="C129" s="15"/>
      <c r="D129" s="15"/>
      <c r="E129" s="15"/>
      <c r="F129" s="16"/>
      <c r="G129" s="51" t="s">
        <v>144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21"/>
      <c r="AI129" s="22"/>
      <c r="AJ129" s="22"/>
      <c r="AK129" s="22"/>
      <c r="AL129" s="22"/>
      <c r="AM129" s="23"/>
      <c r="AN129" s="27"/>
      <c r="AO129" s="28"/>
      <c r="AP129" s="28"/>
      <c r="AQ129" s="28"/>
      <c r="AR129" s="28"/>
      <c r="AS129" s="28"/>
      <c r="AT129" s="28"/>
      <c r="AU129" s="28"/>
      <c r="AV129" s="29"/>
      <c r="AW129" s="27"/>
      <c r="AX129" s="28"/>
      <c r="AY129" s="28"/>
      <c r="AZ129" s="28"/>
      <c r="BA129" s="28"/>
      <c r="BB129" s="28"/>
      <c r="BC129" s="28"/>
      <c r="BD129" s="28"/>
      <c r="BE129" s="29"/>
    </row>
    <row r="130" spans="1:57" s="1" customFormat="1" ht="12.75" x14ac:dyDescent="0.2">
      <c r="A130" s="11" t="s">
        <v>145</v>
      </c>
      <c r="B130" s="12"/>
      <c r="C130" s="12"/>
      <c r="D130" s="12"/>
      <c r="E130" s="12"/>
      <c r="F130" s="13"/>
      <c r="G130" s="56" t="s">
        <v>146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18" t="s">
        <v>10</v>
      </c>
      <c r="AI130" s="19"/>
      <c r="AJ130" s="19"/>
      <c r="AK130" s="19"/>
      <c r="AL130" s="19"/>
      <c r="AM130" s="20"/>
      <c r="AN130" s="78">
        <v>0</v>
      </c>
      <c r="AO130" s="79"/>
      <c r="AP130" s="79"/>
      <c r="AQ130" s="79"/>
      <c r="AR130" s="79"/>
      <c r="AS130" s="79"/>
      <c r="AT130" s="79"/>
      <c r="AU130" s="79"/>
      <c r="AV130" s="80"/>
      <c r="AW130" s="24">
        <v>2883.1954999999998</v>
      </c>
      <c r="AX130" s="25"/>
      <c r="AY130" s="25"/>
      <c r="AZ130" s="25"/>
      <c r="BA130" s="25"/>
      <c r="BB130" s="25"/>
      <c r="BC130" s="25"/>
      <c r="BD130" s="25"/>
      <c r="BE130" s="26"/>
    </row>
    <row r="131" spans="1:57" s="1" customFormat="1" ht="12.75" x14ac:dyDescent="0.2">
      <c r="A131" s="14"/>
      <c r="B131" s="15"/>
      <c r="C131" s="15"/>
      <c r="D131" s="15"/>
      <c r="E131" s="15"/>
      <c r="F131" s="16"/>
      <c r="G131" s="52" t="s">
        <v>147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21"/>
      <c r="AI131" s="22"/>
      <c r="AJ131" s="22"/>
      <c r="AK131" s="22"/>
      <c r="AL131" s="22"/>
      <c r="AM131" s="23"/>
      <c r="AN131" s="81"/>
      <c r="AO131" s="82"/>
      <c r="AP131" s="82"/>
      <c r="AQ131" s="82"/>
      <c r="AR131" s="82"/>
      <c r="AS131" s="82"/>
      <c r="AT131" s="82"/>
      <c r="AU131" s="82"/>
      <c r="AV131" s="83"/>
      <c r="AW131" s="27"/>
      <c r="AX131" s="28"/>
      <c r="AY131" s="28"/>
      <c r="AZ131" s="28"/>
      <c r="BA131" s="28"/>
      <c r="BB131" s="28"/>
      <c r="BC131" s="28"/>
      <c r="BD131" s="28"/>
      <c r="BE131" s="29"/>
    </row>
    <row r="132" spans="1:57" s="1" customFormat="1" ht="12.75" x14ac:dyDescent="0.2">
      <c r="A132" s="11" t="s">
        <v>148</v>
      </c>
      <c r="B132" s="12"/>
      <c r="C132" s="12"/>
      <c r="D132" s="12"/>
      <c r="E132" s="12"/>
      <c r="F132" s="13"/>
      <c r="G132" s="56" t="s">
        <v>149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18" t="s">
        <v>99</v>
      </c>
      <c r="AI132" s="19"/>
      <c r="AJ132" s="19"/>
      <c r="AK132" s="19"/>
      <c r="AL132" s="19"/>
      <c r="AM132" s="20"/>
      <c r="AN132" s="60">
        <v>8.07</v>
      </c>
      <c r="AO132" s="61"/>
      <c r="AP132" s="61"/>
      <c r="AQ132" s="61"/>
      <c r="AR132" s="61"/>
      <c r="AS132" s="61"/>
      <c r="AT132" s="61"/>
      <c r="AU132" s="61"/>
      <c r="AV132" s="62"/>
      <c r="AW132" s="69" t="s">
        <v>7</v>
      </c>
      <c r="AX132" s="70"/>
      <c r="AY132" s="70"/>
      <c r="AZ132" s="70"/>
      <c r="BA132" s="70"/>
      <c r="BB132" s="70"/>
      <c r="BC132" s="70"/>
      <c r="BD132" s="70"/>
      <c r="BE132" s="71"/>
    </row>
    <row r="133" spans="1:57" s="1" customFormat="1" ht="12.75" x14ac:dyDescent="0.2">
      <c r="A133" s="53"/>
      <c r="B133" s="54"/>
      <c r="C133" s="54"/>
      <c r="D133" s="54"/>
      <c r="E133" s="54"/>
      <c r="F133" s="55"/>
      <c r="G133" s="51" t="s">
        <v>150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7"/>
      <c r="AI133" s="58"/>
      <c r="AJ133" s="58"/>
      <c r="AK133" s="58"/>
      <c r="AL133" s="58"/>
      <c r="AM133" s="59"/>
      <c r="AN133" s="63"/>
      <c r="AO133" s="64"/>
      <c r="AP133" s="64"/>
      <c r="AQ133" s="64"/>
      <c r="AR133" s="64"/>
      <c r="AS133" s="64"/>
      <c r="AT133" s="64"/>
      <c r="AU133" s="64"/>
      <c r="AV133" s="65"/>
      <c r="AW133" s="72"/>
      <c r="AX133" s="73"/>
      <c r="AY133" s="73"/>
      <c r="AZ133" s="73"/>
      <c r="BA133" s="73"/>
      <c r="BB133" s="73"/>
      <c r="BC133" s="73"/>
      <c r="BD133" s="73"/>
      <c r="BE133" s="74"/>
    </row>
    <row r="134" spans="1:57" s="1" customFormat="1" ht="12.75" customHeight="1" x14ac:dyDescent="0.2">
      <c r="A134" s="14"/>
      <c r="B134" s="15"/>
      <c r="C134" s="15"/>
      <c r="D134" s="15"/>
      <c r="E134" s="15"/>
      <c r="F134" s="16"/>
      <c r="G134" s="52" t="s">
        <v>151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21"/>
      <c r="AI134" s="22"/>
      <c r="AJ134" s="22"/>
      <c r="AK134" s="22"/>
      <c r="AL134" s="22"/>
      <c r="AM134" s="23"/>
      <c r="AN134" s="66"/>
      <c r="AO134" s="67"/>
      <c r="AP134" s="67"/>
      <c r="AQ134" s="67"/>
      <c r="AR134" s="67"/>
      <c r="AS134" s="67"/>
      <c r="AT134" s="67"/>
      <c r="AU134" s="67"/>
      <c r="AV134" s="68"/>
      <c r="AW134" s="75"/>
      <c r="AX134" s="76"/>
      <c r="AY134" s="76"/>
      <c r="AZ134" s="76"/>
      <c r="BA134" s="76"/>
      <c r="BB134" s="76"/>
      <c r="BC134" s="76"/>
      <c r="BD134" s="76"/>
      <c r="BE134" s="77"/>
    </row>
    <row r="135" spans="1:57" s="2" customFormat="1" ht="12.75" x14ac:dyDescent="0.25"/>
    <row r="136" spans="1:57" s="2" customFormat="1" ht="12.75" x14ac:dyDescent="0.25">
      <c r="A136" s="2" t="s">
        <v>152</v>
      </c>
    </row>
    <row r="137" spans="1:57" s="1" customFormat="1" ht="12.95" customHeight="1" x14ac:dyDescent="0.2">
      <c r="A137" s="47" t="s">
        <v>153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1" customFormat="1" ht="12.75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1" customFormat="1" ht="12.75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1" customFormat="1" ht="12.75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1" customFormat="1" ht="12.75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1" customFormat="1" ht="12.75" x14ac:dyDescent="0.2">
      <c r="A142" s="49" t="s">
        <v>154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s="1" customFormat="1" ht="12.75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s="1" customFormat="1" ht="12.75" x14ac:dyDescent="0.2">
      <c r="A144" s="47" t="s">
        <v>155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1" customFormat="1" ht="12.75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1" customFormat="1" ht="12.75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1" customFormat="1" ht="12.75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1" customFormat="1" ht="12.75" x14ac:dyDescent="0.2">
      <c r="A148" s="49" t="s">
        <v>156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s="1" customFormat="1" ht="12.75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s="1" customFormat="1" ht="12.75" x14ac:dyDescent="0.2">
      <c r="A150" s="49" t="s">
        <v>157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s="1" customFormat="1" ht="12.75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3" spans="1:57" ht="15.75" x14ac:dyDescent="0.25">
      <c r="A153" s="3" t="s">
        <v>158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57" ht="15.75" x14ac:dyDescent="0.25">
      <c r="A154" s="3" t="s">
        <v>159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BD154" s="5"/>
      <c r="BE154" s="5"/>
    </row>
    <row r="155" spans="1:57" ht="15.75" x14ac:dyDescent="0.25">
      <c r="A155" s="3" t="s">
        <v>160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6"/>
      <c r="AQ155" s="6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10" t="s">
        <v>176</v>
      </c>
    </row>
  </sheetData>
  <customSheetViews>
    <customSheetView guid="{C8B969C9-4E3E-47C8-A34C-EA7271C6D789}" showPageBreaks="1" fitToPage="1" printArea="1" topLeftCell="A103">
      <selection activeCell="AW128" sqref="AW128:BE129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scale="77" fitToHeight="0" orientation="portrait" r:id="rId1"/>
      <headerFooter alignWithMargins="0"/>
    </customSheetView>
    <customSheetView guid="{B5D88B7D-E061-45BA-930B-808A6A0B9613}" showPageBreaks="1" fitToPage="1" printArea="1">
      <selection activeCell="AN22" sqref="AN22:AV23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fitToHeight="0" orientation="portrait" r:id="rId2"/>
      <headerFooter alignWithMargins="0"/>
    </customSheetView>
  </customSheetViews>
  <mergeCells count="373">
    <mergeCell ref="AN22:AV23"/>
    <mergeCell ref="AN17:BE17"/>
    <mergeCell ref="A20:F21"/>
    <mergeCell ref="G20:AG20"/>
    <mergeCell ref="AH20:AM21"/>
    <mergeCell ref="AN20:AV21"/>
    <mergeCell ref="AW20:BE21"/>
    <mergeCell ref="G21:AG21"/>
    <mergeCell ref="A19:F19"/>
    <mergeCell ref="G19:AG19"/>
    <mergeCell ref="AH19:AM19"/>
    <mergeCell ref="AN19:AV19"/>
    <mergeCell ref="AW19:BE19"/>
    <mergeCell ref="A18:F18"/>
    <mergeCell ref="G18:AG18"/>
    <mergeCell ref="AH18:AM18"/>
    <mergeCell ref="AN18:AV18"/>
    <mergeCell ref="AW18:BE18"/>
    <mergeCell ref="G23:AG23"/>
    <mergeCell ref="A24:F24"/>
    <mergeCell ref="G24:AG24"/>
    <mergeCell ref="AH24:AM24"/>
    <mergeCell ref="A22:F23"/>
    <mergeCell ref="G22:AG22"/>
    <mergeCell ref="AH22:AM23"/>
    <mergeCell ref="A17:F17"/>
    <mergeCell ref="G17:AG17"/>
    <mergeCell ref="AH17:AM17"/>
    <mergeCell ref="AN33:AV33"/>
    <mergeCell ref="AW33:BE33"/>
    <mergeCell ref="AN32:AV32"/>
    <mergeCell ref="AW32:BE32"/>
    <mergeCell ref="AW22:BE23"/>
    <mergeCell ref="A28:F31"/>
    <mergeCell ref="G28:AG28"/>
    <mergeCell ref="AH28:AM31"/>
    <mergeCell ref="AN28:AV31"/>
    <mergeCell ref="AW28:BE31"/>
    <mergeCell ref="A27:F27"/>
    <mergeCell ref="G27:AG27"/>
    <mergeCell ref="AH27:AM27"/>
    <mergeCell ref="AN27:AV27"/>
    <mergeCell ref="AW27:BE27"/>
    <mergeCell ref="G29:AG29"/>
    <mergeCell ref="G30:AG30"/>
    <mergeCell ref="G31:AG31"/>
    <mergeCell ref="G26:AG26"/>
    <mergeCell ref="A25:F26"/>
    <mergeCell ref="G25:AG25"/>
    <mergeCell ref="AH25:AM26"/>
    <mergeCell ref="AN25:AV26"/>
    <mergeCell ref="AW25:BE26"/>
    <mergeCell ref="AN24:AV24"/>
    <mergeCell ref="AW24:BE24"/>
    <mergeCell ref="A37:F37"/>
    <mergeCell ref="G37:AG37"/>
    <mergeCell ref="AH37:AM37"/>
    <mergeCell ref="AN37:AV37"/>
    <mergeCell ref="AW37:BE37"/>
    <mergeCell ref="A35:F36"/>
    <mergeCell ref="G35:AG35"/>
    <mergeCell ref="AH35:AM36"/>
    <mergeCell ref="AN35:AV36"/>
    <mergeCell ref="AW35:BE36"/>
    <mergeCell ref="A34:F34"/>
    <mergeCell ref="G34:AG34"/>
    <mergeCell ref="AH34:AM34"/>
    <mergeCell ref="AN34:AV34"/>
    <mergeCell ref="AW34:BE34"/>
    <mergeCell ref="G36:AG36"/>
    <mergeCell ref="A32:F32"/>
    <mergeCell ref="G32:AG32"/>
    <mergeCell ref="AH32:AM32"/>
    <mergeCell ref="A33:F33"/>
    <mergeCell ref="G33:AG33"/>
    <mergeCell ref="AH33:AM33"/>
    <mergeCell ref="A42:F42"/>
    <mergeCell ref="G42:AG42"/>
    <mergeCell ref="AH42:AM42"/>
    <mergeCell ref="AN42:AV42"/>
    <mergeCell ref="AW42:BE42"/>
    <mergeCell ref="G39:AG39"/>
    <mergeCell ref="A40:F41"/>
    <mergeCell ref="G40:AG40"/>
    <mergeCell ref="AH40:AM41"/>
    <mergeCell ref="AN40:AV41"/>
    <mergeCell ref="AW40:BE41"/>
    <mergeCell ref="G41:AG41"/>
    <mergeCell ref="A38:F39"/>
    <mergeCell ref="G38:AG38"/>
    <mergeCell ref="AH38:AM39"/>
    <mergeCell ref="AN38:AV39"/>
    <mergeCell ref="AW38:BE39"/>
    <mergeCell ref="A46:F46"/>
    <mergeCell ref="G46:AG46"/>
    <mergeCell ref="AH46:AM46"/>
    <mergeCell ref="AN46:AV46"/>
    <mergeCell ref="AW46:BE46"/>
    <mergeCell ref="G44:AG44"/>
    <mergeCell ref="A45:F45"/>
    <mergeCell ref="G45:AG45"/>
    <mergeCell ref="AH45:AM45"/>
    <mergeCell ref="AN45:AV45"/>
    <mergeCell ref="AW45:BE45"/>
    <mergeCell ref="A43:F44"/>
    <mergeCell ref="G43:AG43"/>
    <mergeCell ref="AH43:AM44"/>
    <mergeCell ref="AN43:AV44"/>
    <mergeCell ref="AW43:BE44"/>
    <mergeCell ref="A48:F48"/>
    <mergeCell ref="G48:AG48"/>
    <mergeCell ref="AH48:AM48"/>
    <mergeCell ref="AN48:AV48"/>
    <mergeCell ref="AW48:BE48"/>
    <mergeCell ref="G50:AG50"/>
    <mergeCell ref="G51:AG51"/>
    <mergeCell ref="G52:AG52"/>
    <mergeCell ref="A47:F47"/>
    <mergeCell ref="G47:AG47"/>
    <mergeCell ref="AH47:AM47"/>
    <mergeCell ref="AN47:AV47"/>
    <mergeCell ref="AW47:BE47"/>
    <mergeCell ref="AN53:AV54"/>
    <mergeCell ref="AW53:BE54"/>
    <mergeCell ref="A53:F54"/>
    <mergeCell ref="G53:AG53"/>
    <mergeCell ref="AH53:AM54"/>
    <mergeCell ref="G54:AG54"/>
    <mergeCell ref="A49:F52"/>
    <mergeCell ref="G49:AG49"/>
    <mergeCell ref="AH49:AM52"/>
    <mergeCell ref="AN49:AV52"/>
    <mergeCell ref="AW49:BE52"/>
    <mergeCell ref="A63:F63"/>
    <mergeCell ref="G63:AG63"/>
    <mergeCell ref="AH63:AM63"/>
    <mergeCell ref="AN63:AV63"/>
    <mergeCell ref="AW63:BE63"/>
    <mergeCell ref="A55:F62"/>
    <mergeCell ref="G55:AG62"/>
    <mergeCell ref="AH55:AM62"/>
    <mergeCell ref="AN55:AV62"/>
    <mergeCell ref="AW55:BE62"/>
    <mergeCell ref="G68:AG68"/>
    <mergeCell ref="A67:F68"/>
    <mergeCell ref="G67:AG67"/>
    <mergeCell ref="AH67:AM68"/>
    <mergeCell ref="AN67:AV68"/>
    <mergeCell ref="AW67:BE68"/>
    <mergeCell ref="G65:AG65"/>
    <mergeCell ref="A66:F66"/>
    <mergeCell ref="G66:AG66"/>
    <mergeCell ref="AH66:AM66"/>
    <mergeCell ref="AN66:AV66"/>
    <mergeCell ref="AW66:BE66"/>
    <mergeCell ref="A64:F65"/>
    <mergeCell ref="G64:AG64"/>
    <mergeCell ref="AH64:AM65"/>
    <mergeCell ref="AN64:AV65"/>
    <mergeCell ref="AW64:BE65"/>
    <mergeCell ref="G73:AG73"/>
    <mergeCell ref="G74:AG74"/>
    <mergeCell ref="A72:F74"/>
    <mergeCell ref="G72:AG72"/>
    <mergeCell ref="AH72:AM74"/>
    <mergeCell ref="AN72:AV74"/>
    <mergeCell ref="AW72:BE74"/>
    <mergeCell ref="G70:AG70"/>
    <mergeCell ref="G71:AG71"/>
    <mergeCell ref="A69:F71"/>
    <mergeCell ref="G69:AG69"/>
    <mergeCell ref="AH69:AM71"/>
    <mergeCell ref="AN69:AV71"/>
    <mergeCell ref="AW69:BE71"/>
    <mergeCell ref="A76:F76"/>
    <mergeCell ref="G76:AG76"/>
    <mergeCell ref="AH76:AM76"/>
    <mergeCell ref="AN76:AV76"/>
    <mergeCell ref="AW76:BE76"/>
    <mergeCell ref="A75:F75"/>
    <mergeCell ref="G75:AG75"/>
    <mergeCell ref="AH75:AM75"/>
    <mergeCell ref="AN75:AV75"/>
    <mergeCell ref="AW75:BE75"/>
    <mergeCell ref="G80:AG80"/>
    <mergeCell ref="G81:AG81"/>
    <mergeCell ref="A79:F81"/>
    <mergeCell ref="G79:AG79"/>
    <mergeCell ref="AH79:AM81"/>
    <mergeCell ref="AN79:AV81"/>
    <mergeCell ref="AW79:BE81"/>
    <mergeCell ref="G78:AG78"/>
    <mergeCell ref="A77:F78"/>
    <mergeCell ref="G77:AG77"/>
    <mergeCell ref="AH77:AM78"/>
    <mergeCell ref="AN77:AV78"/>
    <mergeCell ref="AW77:BE78"/>
    <mergeCell ref="A83:F85"/>
    <mergeCell ref="G83:AG83"/>
    <mergeCell ref="AH83:AM85"/>
    <mergeCell ref="AN83:AV85"/>
    <mergeCell ref="AW83:BE85"/>
    <mergeCell ref="A82:F82"/>
    <mergeCell ref="G82:AG82"/>
    <mergeCell ref="AH82:AM82"/>
    <mergeCell ref="AN82:AV82"/>
    <mergeCell ref="AW82:BE82"/>
    <mergeCell ref="G84:AG84"/>
    <mergeCell ref="G85:AG85"/>
    <mergeCell ref="G88:AG88"/>
    <mergeCell ref="A89:F90"/>
    <mergeCell ref="G89:AG89"/>
    <mergeCell ref="AH89:AM90"/>
    <mergeCell ref="AN89:AV90"/>
    <mergeCell ref="AW89:BE90"/>
    <mergeCell ref="A86:F86"/>
    <mergeCell ref="G86:AG86"/>
    <mergeCell ref="AH86:AM86"/>
    <mergeCell ref="AN86:AV86"/>
    <mergeCell ref="A87:F88"/>
    <mergeCell ref="G87:AG87"/>
    <mergeCell ref="AH87:AM88"/>
    <mergeCell ref="AN87:AV88"/>
    <mergeCell ref="AW87:BE88"/>
    <mergeCell ref="AW86:BE86"/>
    <mergeCell ref="G90:AG90"/>
    <mergeCell ref="A91:F94"/>
    <mergeCell ref="G91:AG91"/>
    <mergeCell ref="AH91:AM94"/>
    <mergeCell ref="AN91:AV94"/>
    <mergeCell ref="AW91:BE94"/>
    <mergeCell ref="G92:AG92"/>
    <mergeCell ref="G93:AG93"/>
    <mergeCell ref="G94:AG94"/>
    <mergeCell ref="G99:AG99"/>
    <mergeCell ref="A100:F101"/>
    <mergeCell ref="G100:AG100"/>
    <mergeCell ref="AH100:AM101"/>
    <mergeCell ref="AN100:AV101"/>
    <mergeCell ref="AW100:BE101"/>
    <mergeCell ref="G101:AG101"/>
    <mergeCell ref="G96:AG96"/>
    <mergeCell ref="A97:F97"/>
    <mergeCell ref="G97:AG97"/>
    <mergeCell ref="AH97:AM97"/>
    <mergeCell ref="AN97:AV97"/>
    <mergeCell ref="AW97:BE97"/>
    <mergeCell ref="AN95:AV96"/>
    <mergeCell ref="AW95:BE96"/>
    <mergeCell ref="A95:F96"/>
    <mergeCell ref="G95:AG95"/>
    <mergeCell ref="AH95:AM96"/>
    <mergeCell ref="A98:F99"/>
    <mergeCell ref="G98:AG98"/>
    <mergeCell ref="AH98:AM99"/>
    <mergeCell ref="AN98:AV99"/>
    <mergeCell ref="AW98:BE99"/>
    <mergeCell ref="G105:AG105"/>
    <mergeCell ref="A104:F105"/>
    <mergeCell ref="G104:AG104"/>
    <mergeCell ref="AH104:AM105"/>
    <mergeCell ref="AN104:AV105"/>
    <mergeCell ref="AW104:BE105"/>
    <mergeCell ref="G103:AG103"/>
    <mergeCell ref="A102:F103"/>
    <mergeCell ref="G102:AG102"/>
    <mergeCell ref="AH102:AM103"/>
    <mergeCell ref="AN102:AV103"/>
    <mergeCell ref="AW102:BE103"/>
    <mergeCell ref="G109:AG109"/>
    <mergeCell ref="A108:F109"/>
    <mergeCell ref="G108:AG108"/>
    <mergeCell ref="AH108:AM109"/>
    <mergeCell ref="AN108:AV109"/>
    <mergeCell ref="AW108:BE109"/>
    <mergeCell ref="G107:AG107"/>
    <mergeCell ref="A106:F107"/>
    <mergeCell ref="G106:AG106"/>
    <mergeCell ref="AH106:AM107"/>
    <mergeCell ref="AN106:AV107"/>
    <mergeCell ref="AW106:BE107"/>
    <mergeCell ref="G113:AG113"/>
    <mergeCell ref="A112:F113"/>
    <mergeCell ref="G112:AG112"/>
    <mergeCell ref="AH112:AM113"/>
    <mergeCell ref="AN112:AV113"/>
    <mergeCell ref="AW112:BE113"/>
    <mergeCell ref="G111:AG111"/>
    <mergeCell ref="A110:F111"/>
    <mergeCell ref="G110:AG110"/>
    <mergeCell ref="AH110:AM111"/>
    <mergeCell ref="AN110:AV111"/>
    <mergeCell ref="AW110:BE111"/>
    <mergeCell ref="AH116:AM117"/>
    <mergeCell ref="AN116:AV117"/>
    <mergeCell ref="AW116:BE117"/>
    <mergeCell ref="G115:AG115"/>
    <mergeCell ref="A114:F115"/>
    <mergeCell ref="G114:AG114"/>
    <mergeCell ref="AH114:AM115"/>
    <mergeCell ref="AN114:AV115"/>
    <mergeCell ref="AW114:BE115"/>
    <mergeCell ref="G122:AG122"/>
    <mergeCell ref="A123:F124"/>
    <mergeCell ref="G123:AG123"/>
    <mergeCell ref="AH123:AM124"/>
    <mergeCell ref="AN123:AV124"/>
    <mergeCell ref="AW123:BE124"/>
    <mergeCell ref="G124:AG124"/>
    <mergeCell ref="A121:F122"/>
    <mergeCell ref="G121:AG121"/>
    <mergeCell ref="AH121:AM122"/>
    <mergeCell ref="AN121:AV122"/>
    <mergeCell ref="AW121:BE122"/>
    <mergeCell ref="A127:F127"/>
    <mergeCell ref="G127:AG127"/>
    <mergeCell ref="AH127:AM127"/>
    <mergeCell ref="AN127:AV127"/>
    <mergeCell ref="AW127:BE127"/>
    <mergeCell ref="G126:AG126"/>
    <mergeCell ref="A125:F126"/>
    <mergeCell ref="G125:AG125"/>
    <mergeCell ref="AH125:AM126"/>
    <mergeCell ref="AN125:AV126"/>
    <mergeCell ref="AW125:BE126"/>
    <mergeCell ref="G129:AG129"/>
    <mergeCell ref="A130:F131"/>
    <mergeCell ref="G130:AG130"/>
    <mergeCell ref="AH130:AM131"/>
    <mergeCell ref="AN130:AV131"/>
    <mergeCell ref="AW130:BE131"/>
    <mergeCell ref="G131:AG131"/>
    <mergeCell ref="A128:F129"/>
    <mergeCell ref="G128:AG128"/>
    <mergeCell ref="AH128:AM129"/>
    <mergeCell ref="AN128:AV129"/>
    <mergeCell ref="AW128:BE129"/>
    <mergeCell ref="A137:BE141"/>
    <mergeCell ref="A142:BE143"/>
    <mergeCell ref="A144:BE147"/>
    <mergeCell ref="A148:BE149"/>
    <mergeCell ref="A150:BE151"/>
    <mergeCell ref="G133:AG133"/>
    <mergeCell ref="G134:AG134"/>
    <mergeCell ref="A132:F134"/>
    <mergeCell ref="G132:AG132"/>
    <mergeCell ref="AH132:AM134"/>
    <mergeCell ref="AN132:AV134"/>
    <mergeCell ref="AW132:BE134"/>
    <mergeCell ref="A119:F120"/>
    <mergeCell ref="G119:AG119"/>
    <mergeCell ref="AH119:AM120"/>
    <mergeCell ref="AN119:AV120"/>
    <mergeCell ref="AW119:BE120"/>
    <mergeCell ref="G120:AG120"/>
    <mergeCell ref="A7:BE7"/>
    <mergeCell ref="V12:BE12"/>
    <mergeCell ref="F13:AT13"/>
    <mergeCell ref="F14:AT14"/>
    <mergeCell ref="AC15:AH15"/>
    <mergeCell ref="AI15:AJ15"/>
    <mergeCell ref="AK15:AP15"/>
    <mergeCell ref="A10:BE10"/>
    <mergeCell ref="A9:BE9"/>
    <mergeCell ref="A8:BE8"/>
    <mergeCell ref="A118:F118"/>
    <mergeCell ref="G118:AG118"/>
    <mergeCell ref="AH118:AM118"/>
    <mergeCell ref="AN118:AV118"/>
    <mergeCell ref="AW118:BE118"/>
    <mergeCell ref="G117:AG117"/>
    <mergeCell ref="A116:F117"/>
    <mergeCell ref="G116:AG116"/>
  </mergeCells>
  <pageMargins left="0.78740157480314965" right="0.39370078740157483" top="0.39370078740157483" bottom="0.39370078740157483" header="0.27559055118110237" footer="0.27559055118110237"/>
  <pageSetup paperSize="9" fitToHeight="0" orientation="portrait" r:id="rId3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СВОД</vt:lpstr>
      <vt:lpstr>'НВВ СВОД'!Область_печати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Толмачев Василий Викторович</cp:lastModifiedBy>
  <cp:lastPrinted>2019-04-01T10:17:08Z</cp:lastPrinted>
  <dcterms:created xsi:type="dcterms:W3CDTF">2018-04-25T07:19:35Z</dcterms:created>
  <dcterms:modified xsi:type="dcterms:W3CDTF">2023-03-31T14:50:02Z</dcterms:modified>
</cp:coreProperties>
</file>